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7770"/>
  </bookViews>
  <sheets>
    <sheet name="栄養価一覧表" sheetId="3" r:id="rId1"/>
    <sheet name="ベース（印刷しない）" sheetId="1" r:id="rId2"/>
  </sheets>
  <definedNames>
    <definedName name="_xlnm._FilterDatabase" localSheetId="1" hidden="1">'ベース（印刷しない）'!$A$1:$R$165</definedName>
    <definedName name="_xlnm._FilterDatabase" localSheetId="0" hidden="1">栄養価一覧表!$A$2:$S$170</definedName>
    <definedName name="_xlnm.Print_Titles" localSheetId="0">栄養価一覧表!$1:$2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59" i="3" l="1"/>
  <c r="S74" i="3"/>
  <c r="R165" i="1"/>
  <c r="R164" i="1"/>
  <c r="R163" i="1"/>
  <c r="R162" i="1"/>
  <c r="R161" i="1"/>
  <c r="R160" i="1"/>
  <c r="R159" i="1"/>
  <c r="S31" i="3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09" i="1"/>
  <c r="R108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6" i="1"/>
  <c r="R85" i="1"/>
  <c r="R84" i="1"/>
  <c r="R83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6" i="1"/>
  <c r="R55" i="1"/>
  <c r="R54" i="1"/>
  <c r="R53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8" i="1"/>
  <c r="R27" i="1"/>
  <c r="R26" i="1"/>
  <c r="R25" i="1"/>
  <c r="R24" i="1"/>
  <c r="R23" i="1"/>
  <c r="R22" i="1"/>
  <c r="R21" i="1"/>
  <c r="R18" i="1"/>
  <c r="R17" i="1"/>
  <c r="R16" i="1"/>
  <c r="R15" i="1"/>
  <c r="R14" i="1"/>
  <c r="R13" i="1"/>
  <c r="R12" i="1"/>
  <c r="R11" i="1"/>
  <c r="R9" i="1"/>
  <c r="R8" i="1"/>
  <c r="R7" i="1"/>
  <c r="R6" i="1"/>
  <c r="R4" i="1"/>
  <c r="R3" i="1"/>
  <c r="R2" i="1"/>
  <c r="L154" i="1"/>
  <c r="K154" i="1"/>
  <c r="I154" i="1"/>
  <c r="H154" i="1"/>
  <c r="G154" i="1"/>
  <c r="E154" i="1"/>
  <c r="L153" i="1"/>
  <c r="I153" i="1"/>
  <c r="H153" i="1"/>
  <c r="G153" i="1"/>
  <c r="E153" i="1"/>
</calcChain>
</file>

<file path=xl/sharedStrings.xml><?xml version="1.0" encoding="utf-8"?>
<sst xmlns="http://schemas.openxmlformats.org/spreadsheetml/2006/main" count="1076" uniqueCount="304">
  <si>
    <t>献立名</t>
    <rPh sb="0" eb="2">
      <t>コンダテ</t>
    </rPh>
    <rPh sb="2" eb="3">
      <t>メイ</t>
    </rPh>
    <phoneticPr fontId="1"/>
  </si>
  <si>
    <t>食パン（６枚切１枚＝65ｇ）</t>
    <rPh sb="0" eb="1">
      <t>ショク</t>
    </rPh>
    <rPh sb="5" eb="6">
      <t>マイ</t>
    </rPh>
    <rPh sb="6" eb="7">
      <t>ギ</t>
    </rPh>
    <rPh sb="8" eb="9">
      <t>マイ</t>
    </rPh>
    <phoneticPr fontId="1"/>
  </si>
  <si>
    <t>野菜サラダ</t>
    <rPh sb="0" eb="2">
      <t>ヤサイ</t>
    </rPh>
    <phoneticPr fontId="1"/>
  </si>
  <si>
    <t>わかめうどん</t>
    <phoneticPr fontId="1"/>
  </si>
  <si>
    <t>いちごヨーグルト</t>
    <phoneticPr fontId="1"/>
  </si>
  <si>
    <t>ミルクレープ</t>
    <phoneticPr fontId="1"/>
  </si>
  <si>
    <t>ごはん（150ｇ）</t>
    <phoneticPr fontId="1"/>
  </si>
  <si>
    <t>豆腐ステーキ</t>
    <rPh sb="0" eb="2">
      <t>トウフ</t>
    </rPh>
    <phoneticPr fontId="1"/>
  </si>
  <si>
    <t>きゅうりの梅醤油かけ</t>
    <rPh sb="5" eb="6">
      <t>ウメ</t>
    </rPh>
    <rPh sb="6" eb="8">
      <t>ジョウユ</t>
    </rPh>
    <phoneticPr fontId="1"/>
  </si>
  <si>
    <t>中華スープ</t>
    <rPh sb="0" eb="2">
      <t>チュウカ</t>
    </rPh>
    <phoneticPr fontId="1"/>
  </si>
  <si>
    <t>かまぼこ</t>
    <phoneticPr fontId="1"/>
  </si>
  <si>
    <t>味つけのり</t>
    <rPh sb="0" eb="1">
      <t>アジ</t>
    </rPh>
    <phoneticPr fontId="1"/>
  </si>
  <si>
    <t>親子丼</t>
    <rPh sb="0" eb="3">
      <t>オヤコドン</t>
    </rPh>
    <phoneticPr fontId="1"/>
  </si>
  <si>
    <t>チーズ入り塩昆布和え</t>
    <rPh sb="3" eb="4">
      <t>イ</t>
    </rPh>
    <rPh sb="5" eb="6">
      <t>シオ</t>
    </rPh>
    <rPh sb="6" eb="8">
      <t>コンブ</t>
    </rPh>
    <rPh sb="8" eb="9">
      <t>ア</t>
    </rPh>
    <phoneticPr fontId="1"/>
  </si>
  <si>
    <t>さつまいも団子</t>
    <rPh sb="5" eb="7">
      <t>ダンゴ</t>
    </rPh>
    <phoneticPr fontId="1"/>
  </si>
  <si>
    <t>魚の塩焼き</t>
    <rPh sb="0" eb="1">
      <t>サカナ</t>
    </rPh>
    <rPh sb="2" eb="4">
      <t>シオヤ</t>
    </rPh>
    <phoneticPr fontId="1"/>
  </si>
  <si>
    <t>切干大根のごまサラダ</t>
    <rPh sb="0" eb="2">
      <t>キリボシ</t>
    </rPh>
    <rPh sb="2" eb="4">
      <t>ダイコン</t>
    </rPh>
    <phoneticPr fontId="1"/>
  </si>
  <si>
    <t>かぼちゃの煮物</t>
    <rPh sb="5" eb="7">
      <t>ニモノ</t>
    </rPh>
    <phoneticPr fontId="1"/>
  </si>
  <si>
    <t>キムチのみそ汁</t>
    <rPh sb="6" eb="7">
      <t>シル</t>
    </rPh>
    <phoneticPr fontId="1"/>
  </si>
  <si>
    <t>きゅうりの塩もみ</t>
    <rPh sb="5" eb="6">
      <t>シオ</t>
    </rPh>
    <phoneticPr fontId="1"/>
  </si>
  <si>
    <t>ツナスパゲッティ</t>
    <phoneticPr fontId="1"/>
  </si>
  <si>
    <t>ポテトサラダ☆カレー味</t>
    <rPh sb="10" eb="11">
      <t>アジ</t>
    </rPh>
    <phoneticPr fontId="1"/>
  </si>
  <si>
    <t>キャロットケーキ</t>
    <phoneticPr fontId="1"/>
  </si>
  <si>
    <t>梅しそごはん</t>
    <rPh sb="0" eb="1">
      <t>ウメ</t>
    </rPh>
    <phoneticPr fontId="1"/>
  </si>
  <si>
    <t>高野豆腐のから揚げ</t>
    <rPh sb="0" eb="2">
      <t>コウヤ</t>
    </rPh>
    <rPh sb="2" eb="4">
      <t>ドウフ</t>
    </rPh>
    <rPh sb="7" eb="8">
      <t>ア</t>
    </rPh>
    <phoneticPr fontId="1"/>
  </si>
  <si>
    <t>ひじきとトマトのおかか和え</t>
    <rPh sb="11" eb="12">
      <t>ア</t>
    </rPh>
    <phoneticPr fontId="1"/>
  </si>
  <si>
    <t>わかめスープ</t>
    <phoneticPr fontId="1"/>
  </si>
  <si>
    <t>ウインナー（１人＝17ｇ）</t>
    <rPh sb="7" eb="8">
      <t>ニン</t>
    </rPh>
    <phoneticPr fontId="1"/>
  </si>
  <si>
    <t>ツナサラダ</t>
    <phoneticPr fontId="1"/>
  </si>
  <si>
    <t>お好み焼き</t>
    <rPh sb="1" eb="2">
      <t>コノ</t>
    </rPh>
    <rPh sb="3" eb="4">
      <t>ヤ</t>
    </rPh>
    <phoneticPr fontId="1"/>
  </si>
  <si>
    <t>春雨サラダ</t>
    <rPh sb="0" eb="2">
      <t>ハルサメ</t>
    </rPh>
    <phoneticPr fontId="1"/>
  </si>
  <si>
    <t>干しいたけのみそ汁</t>
    <rPh sb="0" eb="1">
      <t>ホ</t>
    </rPh>
    <rPh sb="8" eb="9">
      <t>シル</t>
    </rPh>
    <phoneticPr fontId="1"/>
  </si>
  <si>
    <t>わかめのみそ汁</t>
    <rPh sb="6" eb="7">
      <t>シル</t>
    </rPh>
    <phoneticPr fontId="1"/>
  </si>
  <si>
    <t>ポテトもち</t>
    <phoneticPr fontId="1"/>
  </si>
  <si>
    <t>さばの甘辛煮</t>
    <rPh sb="3" eb="6">
      <t>アマカラニ</t>
    </rPh>
    <phoneticPr fontId="1"/>
  </si>
  <si>
    <t>切干大根のごまマヨサラダ</t>
    <rPh sb="0" eb="4">
      <t>キリボシダイコン</t>
    </rPh>
    <phoneticPr fontId="1"/>
  </si>
  <si>
    <t>パンケーキ</t>
    <phoneticPr fontId="1"/>
  </si>
  <si>
    <t>切干大根カレーコールスロー</t>
    <rPh sb="0" eb="4">
      <t>キリボシダイコン</t>
    </rPh>
    <phoneticPr fontId="1"/>
  </si>
  <si>
    <t>フルーツヨーグルト</t>
    <phoneticPr fontId="1"/>
  </si>
  <si>
    <t>しらすと海苔のパスタ</t>
    <rPh sb="4" eb="6">
      <t>ノリ</t>
    </rPh>
    <phoneticPr fontId="1"/>
  </si>
  <si>
    <t>塩昆布サラダ</t>
    <rPh sb="0" eb="1">
      <t>シオ</t>
    </rPh>
    <rPh sb="1" eb="3">
      <t>コンブ</t>
    </rPh>
    <phoneticPr fontId="1"/>
  </si>
  <si>
    <t>コンソメスープ</t>
    <phoneticPr fontId="1"/>
  </si>
  <si>
    <t>麦ごはん</t>
    <rPh sb="0" eb="1">
      <t>ムギ</t>
    </rPh>
    <phoneticPr fontId="1"/>
  </si>
  <si>
    <t>海藻サラダ</t>
    <rPh sb="0" eb="2">
      <t>カイソウ</t>
    </rPh>
    <phoneticPr fontId="1"/>
  </si>
  <si>
    <t>おかかおにぎり</t>
    <phoneticPr fontId="1"/>
  </si>
  <si>
    <t>ジャーマンポテト</t>
    <phoneticPr fontId="1"/>
  </si>
  <si>
    <t>そうめんチャンプル</t>
    <phoneticPr fontId="1"/>
  </si>
  <si>
    <t>チヂミ</t>
    <phoneticPr fontId="1"/>
  </si>
  <si>
    <t>ほうれん草と海苔のスープ</t>
    <rPh sb="4" eb="5">
      <t>ソウ</t>
    </rPh>
    <rPh sb="6" eb="8">
      <t>ノリ</t>
    </rPh>
    <phoneticPr fontId="1"/>
  </si>
  <si>
    <t>黒糖蒸しパン</t>
    <rPh sb="0" eb="2">
      <t>コクトウ</t>
    </rPh>
    <rPh sb="2" eb="3">
      <t>ム</t>
    </rPh>
    <phoneticPr fontId="1"/>
  </si>
  <si>
    <t>ひじきごはん</t>
    <phoneticPr fontId="1"/>
  </si>
  <si>
    <t>豆腐バーグ</t>
    <rPh sb="0" eb="2">
      <t>トウフ</t>
    </rPh>
    <phoneticPr fontId="1"/>
  </si>
  <si>
    <t>マカロニサラダ</t>
    <phoneticPr fontId="1"/>
  </si>
  <si>
    <t>ちりめん菜めし</t>
    <rPh sb="4" eb="5">
      <t>ナ</t>
    </rPh>
    <phoneticPr fontId="1"/>
  </si>
  <si>
    <t>コーンポタージュ</t>
    <phoneticPr fontId="1"/>
  </si>
  <si>
    <t>鮭フレークの混ぜご飯</t>
    <rPh sb="0" eb="1">
      <t>サケ</t>
    </rPh>
    <rPh sb="6" eb="7">
      <t>マ</t>
    </rPh>
    <rPh sb="9" eb="10">
      <t>ハン</t>
    </rPh>
    <phoneticPr fontId="1"/>
  </si>
  <si>
    <t>ピーマンの塩昆布和え</t>
    <rPh sb="5" eb="6">
      <t>シオ</t>
    </rPh>
    <rPh sb="6" eb="8">
      <t>コンブ</t>
    </rPh>
    <rPh sb="8" eb="9">
      <t>ア</t>
    </rPh>
    <phoneticPr fontId="1"/>
  </si>
  <si>
    <t>さんまの缶詰で炊き込みご飯</t>
    <rPh sb="4" eb="6">
      <t>カンヅメ</t>
    </rPh>
    <rPh sb="7" eb="8">
      <t>タ</t>
    </rPh>
    <rPh sb="9" eb="10">
      <t>コ</t>
    </rPh>
    <rPh sb="12" eb="13">
      <t>ハン</t>
    </rPh>
    <phoneticPr fontId="1"/>
  </si>
  <si>
    <t>とろろ昆布の吸い物</t>
    <rPh sb="3" eb="5">
      <t>コンブ</t>
    </rPh>
    <rPh sb="6" eb="7">
      <t>ス</t>
    </rPh>
    <rPh sb="8" eb="9">
      <t>モノ</t>
    </rPh>
    <phoneticPr fontId="1"/>
  </si>
  <si>
    <t>抹茶ういろう</t>
    <rPh sb="0" eb="2">
      <t>マッチャ</t>
    </rPh>
    <phoneticPr fontId="1"/>
  </si>
  <si>
    <t>野菜蒸しパン</t>
    <rPh sb="0" eb="2">
      <t>ヤサイ</t>
    </rPh>
    <rPh sb="2" eb="3">
      <t>ム</t>
    </rPh>
    <phoneticPr fontId="1"/>
  </si>
  <si>
    <t>さつまいもサラダ</t>
    <phoneticPr fontId="1"/>
  </si>
  <si>
    <t>冷汁そうめん</t>
    <rPh sb="0" eb="1">
      <t>ヒヤ</t>
    </rPh>
    <rPh sb="1" eb="2">
      <t>ジル</t>
    </rPh>
    <phoneticPr fontId="1"/>
  </si>
  <si>
    <t>黒大豆のお寿司</t>
    <rPh sb="0" eb="1">
      <t>クロ</t>
    </rPh>
    <rPh sb="1" eb="3">
      <t>ダイズ</t>
    </rPh>
    <rPh sb="5" eb="7">
      <t>スシ</t>
    </rPh>
    <phoneticPr fontId="1"/>
  </si>
  <si>
    <t>ホウレン草としめじのゴマ和え</t>
    <rPh sb="4" eb="5">
      <t>ソウ</t>
    </rPh>
    <rPh sb="12" eb="13">
      <t>ア</t>
    </rPh>
    <phoneticPr fontId="1"/>
  </si>
  <si>
    <t>洋風ブラマンジェ</t>
    <rPh sb="0" eb="2">
      <t>ヨウフウ</t>
    </rPh>
    <phoneticPr fontId="1"/>
  </si>
  <si>
    <t>ツナ缶と塩昆布のパスタ</t>
    <rPh sb="2" eb="3">
      <t>カン</t>
    </rPh>
    <rPh sb="4" eb="5">
      <t>シオ</t>
    </rPh>
    <rPh sb="5" eb="7">
      <t>コンブ</t>
    </rPh>
    <phoneticPr fontId="1"/>
  </si>
  <si>
    <t>ブロッコリーの梅和え</t>
    <rPh sb="7" eb="8">
      <t>ウメ</t>
    </rPh>
    <rPh sb="8" eb="9">
      <t>ア</t>
    </rPh>
    <phoneticPr fontId="1"/>
  </si>
  <si>
    <t>きのこの生姜スープ</t>
    <rPh sb="4" eb="6">
      <t>ショウガ</t>
    </rPh>
    <phoneticPr fontId="1"/>
  </si>
  <si>
    <t>ほうれん草の中華サラダ</t>
    <rPh sb="4" eb="5">
      <t>ソウ</t>
    </rPh>
    <rPh sb="6" eb="8">
      <t>チュウカ</t>
    </rPh>
    <phoneticPr fontId="1"/>
  </si>
  <si>
    <t>あずき缶でぜんざい</t>
    <rPh sb="3" eb="4">
      <t>カン</t>
    </rPh>
    <phoneticPr fontId="1"/>
  </si>
  <si>
    <t>ゆで卵（Ｍ）</t>
    <rPh sb="2" eb="3">
      <t>タマゴ</t>
    </rPh>
    <phoneticPr fontId="1"/>
  </si>
  <si>
    <t>ゆで卵（Ｌ）</t>
    <rPh sb="2" eb="3">
      <t>タマゴ</t>
    </rPh>
    <phoneticPr fontId="1"/>
  </si>
  <si>
    <t>大根と白菜と鮭の豆乳味噌鍋</t>
    <rPh sb="0" eb="2">
      <t>ダイコン</t>
    </rPh>
    <rPh sb="3" eb="5">
      <t>ハクサイ</t>
    </rPh>
    <rPh sb="6" eb="7">
      <t>サケ</t>
    </rPh>
    <rPh sb="8" eb="10">
      <t>トウニュウ</t>
    </rPh>
    <rPh sb="10" eb="12">
      <t>ミソ</t>
    </rPh>
    <rPh sb="12" eb="13">
      <t>ナベ</t>
    </rPh>
    <phoneticPr fontId="1"/>
  </si>
  <si>
    <t>煮込みパスタ</t>
    <rPh sb="0" eb="2">
      <t>ニコ</t>
    </rPh>
    <phoneticPr fontId="1"/>
  </si>
  <si>
    <t>お茶漬け風和え物</t>
    <rPh sb="1" eb="3">
      <t>チャヅ</t>
    </rPh>
    <rPh sb="4" eb="5">
      <t>フウ</t>
    </rPh>
    <rPh sb="5" eb="6">
      <t>ア</t>
    </rPh>
    <rPh sb="7" eb="8">
      <t>モノ</t>
    </rPh>
    <phoneticPr fontId="1"/>
  </si>
  <si>
    <t>きなこミルクパン</t>
    <phoneticPr fontId="1"/>
  </si>
  <si>
    <t>簡単ポテトサラダ</t>
    <rPh sb="0" eb="2">
      <t>カンタン</t>
    </rPh>
    <phoneticPr fontId="1"/>
  </si>
  <si>
    <t>切干大根のスープ</t>
    <rPh sb="0" eb="2">
      <t>キリボシ</t>
    </rPh>
    <rPh sb="2" eb="4">
      <t>ダイコン</t>
    </rPh>
    <phoneticPr fontId="1"/>
  </si>
  <si>
    <t>すいとん汁</t>
    <rPh sb="4" eb="5">
      <t>ジル</t>
    </rPh>
    <phoneticPr fontId="1"/>
  </si>
  <si>
    <t>かぼちゃと昆布の煮物</t>
    <rPh sb="5" eb="7">
      <t>コンブ</t>
    </rPh>
    <rPh sb="8" eb="10">
      <t>ニモノ</t>
    </rPh>
    <phoneticPr fontId="1"/>
  </si>
  <si>
    <t>ホットケーキ</t>
    <phoneticPr fontId="1"/>
  </si>
  <si>
    <t>コンソメ煮</t>
    <rPh sb="4" eb="5">
      <t>ニ</t>
    </rPh>
    <phoneticPr fontId="1"/>
  </si>
  <si>
    <t>和風パスタ</t>
    <rPh sb="0" eb="2">
      <t>ワフウ</t>
    </rPh>
    <phoneticPr fontId="1"/>
  </si>
  <si>
    <t>ボイル野菜のごまマヨ和え</t>
    <rPh sb="3" eb="5">
      <t>ヤサイ</t>
    </rPh>
    <rPh sb="10" eb="11">
      <t>ア</t>
    </rPh>
    <phoneticPr fontId="1"/>
  </si>
  <si>
    <t>簡単松茸すまし汁</t>
    <rPh sb="0" eb="2">
      <t>カンタン</t>
    </rPh>
    <rPh sb="2" eb="4">
      <t>マツタケ</t>
    </rPh>
    <rPh sb="7" eb="8">
      <t>ジル</t>
    </rPh>
    <phoneticPr fontId="1"/>
  </si>
  <si>
    <t>里芋入り豚汁</t>
    <rPh sb="0" eb="1">
      <t>サト</t>
    </rPh>
    <rPh sb="1" eb="2">
      <t>イモ</t>
    </rPh>
    <rPh sb="2" eb="3">
      <t>イ</t>
    </rPh>
    <rPh sb="4" eb="5">
      <t>トン</t>
    </rPh>
    <rPh sb="5" eb="6">
      <t>ジル</t>
    </rPh>
    <phoneticPr fontId="1"/>
  </si>
  <si>
    <t>果物（りんご50ｇ）</t>
    <rPh sb="0" eb="2">
      <t>クダモノ</t>
    </rPh>
    <phoneticPr fontId="1"/>
  </si>
  <si>
    <t>豆腐どんぶり</t>
    <rPh sb="0" eb="2">
      <t>トウフ</t>
    </rPh>
    <phoneticPr fontId="1"/>
  </si>
  <si>
    <t>キャベツの酢味噌和え</t>
    <rPh sb="5" eb="8">
      <t>スミソ</t>
    </rPh>
    <rPh sb="8" eb="9">
      <t>ア</t>
    </rPh>
    <phoneticPr fontId="1"/>
  </si>
  <si>
    <t>果物（みかん80ｇ）</t>
    <rPh sb="0" eb="2">
      <t>クダモノ</t>
    </rPh>
    <phoneticPr fontId="1"/>
  </si>
  <si>
    <t>ごはん（120ｇ）</t>
    <phoneticPr fontId="1"/>
  </si>
  <si>
    <t>ツナじゃが</t>
    <phoneticPr fontId="1"/>
  </si>
  <si>
    <t>野菜のごま和え</t>
    <rPh sb="0" eb="2">
      <t>ヤサイ</t>
    </rPh>
    <rPh sb="5" eb="6">
      <t>ア</t>
    </rPh>
    <phoneticPr fontId="1"/>
  </si>
  <si>
    <t>塩ぞうすい</t>
    <rPh sb="0" eb="1">
      <t>シオ</t>
    </rPh>
    <phoneticPr fontId="1"/>
  </si>
  <si>
    <t>ひじきのマリネ</t>
    <phoneticPr fontId="1"/>
  </si>
  <si>
    <t>厚揚げのおろしポン酢かけ</t>
    <rPh sb="0" eb="2">
      <t>アツア</t>
    </rPh>
    <rPh sb="9" eb="10">
      <t>ズ</t>
    </rPh>
    <phoneticPr fontId="1"/>
  </si>
  <si>
    <t>ツナ卵炒め丼</t>
    <rPh sb="2" eb="3">
      <t>タマゴ</t>
    </rPh>
    <rPh sb="3" eb="4">
      <t>イタ</t>
    </rPh>
    <rPh sb="5" eb="6">
      <t>ドン</t>
    </rPh>
    <phoneticPr fontId="1"/>
  </si>
  <si>
    <t>梅おろしのパスタ</t>
    <rPh sb="0" eb="1">
      <t>ウメ</t>
    </rPh>
    <phoneticPr fontId="1"/>
  </si>
  <si>
    <t>小松菜のなめ茸和え</t>
    <rPh sb="0" eb="3">
      <t>コマツナ</t>
    </rPh>
    <rPh sb="6" eb="7">
      <t>タケ</t>
    </rPh>
    <rPh sb="7" eb="8">
      <t>ア</t>
    </rPh>
    <phoneticPr fontId="1"/>
  </si>
  <si>
    <t>ツナと切干大根の炊き込みご飯</t>
    <rPh sb="3" eb="5">
      <t>キリボシ</t>
    </rPh>
    <rPh sb="5" eb="7">
      <t>ダイコン</t>
    </rPh>
    <rPh sb="8" eb="9">
      <t>タ</t>
    </rPh>
    <rPh sb="10" eb="11">
      <t>コ</t>
    </rPh>
    <rPh sb="13" eb="14">
      <t>ハン</t>
    </rPh>
    <phoneticPr fontId="1"/>
  </si>
  <si>
    <t>ツナトマトカレー</t>
    <phoneticPr fontId="1"/>
  </si>
  <si>
    <t>春雨の和え物</t>
    <rPh sb="0" eb="2">
      <t>ハルサメ</t>
    </rPh>
    <rPh sb="3" eb="4">
      <t>ア</t>
    </rPh>
    <rPh sb="5" eb="6">
      <t>モノ</t>
    </rPh>
    <phoneticPr fontId="1"/>
  </si>
  <si>
    <t>スクランブルエッグ</t>
    <phoneticPr fontId="1"/>
  </si>
  <si>
    <t>きゅうりのおかか塩昆布和え</t>
    <rPh sb="8" eb="9">
      <t>シオ</t>
    </rPh>
    <rPh sb="9" eb="11">
      <t>コンブ</t>
    </rPh>
    <rPh sb="11" eb="12">
      <t>ア</t>
    </rPh>
    <phoneticPr fontId="1"/>
  </si>
  <si>
    <t>ゆで大豆のドライカレー</t>
    <rPh sb="2" eb="4">
      <t>ダイズ</t>
    </rPh>
    <phoneticPr fontId="1"/>
  </si>
  <si>
    <t>切干し大根のサラダ</t>
    <rPh sb="0" eb="2">
      <t>キリボシ</t>
    </rPh>
    <rPh sb="3" eb="5">
      <t>ダイコン</t>
    </rPh>
    <phoneticPr fontId="1"/>
  </si>
  <si>
    <t>ミルクくずもち</t>
    <phoneticPr fontId="1"/>
  </si>
  <si>
    <t>鶏肉と小松菜の煮物</t>
    <rPh sb="0" eb="2">
      <t>トリニク</t>
    </rPh>
    <rPh sb="3" eb="6">
      <t>コマツナ</t>
    </rPh>
    <rPh sb="7" eb="9">
      <t>ニモノ</t>
    </rPh>
    <phoneticPr fontId="1"/>
  </si>
  <si>
    <t>レンコンのきんぴら</t>
    <phoneticPr fontId="1"/>
  </si>
  <si>
    <t>人参のサラダ</t>
    <rPh sb="0" eb="2">
      <t>ニンジン</t>
    </rPh>
    <phoneticPr fontId="1"/>
  </si>
  <si>
    <t>ミックスベジタブルの卵とじ</t>
    <rPh sb="10" eb="11">
      <t>タマゴ</t>
    </rPh>
    <phoneticPr fontId="1"/>
  </si>
  <si>
    <t>野菜のおかか煮</t>
    <rPh sb="0" eb="2">
      <t>ヤサイ</t>
    </rPh>
    <rPh sb="6" eb="7">
      <t>ニ</t>
    </rPh>
    <phoneticPr fontId="1"/>
  </si>
  <si>
    <t>ほうれん草と海苔の和え物</t>
    <rPh sb="4" eb="5">
      <t>ソウ</t>
    </rPh>
    <rPh sb="6" eb="8">
      <t>ノリ</t>
    </rPh>
    <rPh sb="9" eb="10">
      <t>ア</t>
    </rPh>
    <rPh sb="11" eb="12">
      <t>モノ</t>
    </rPh>
    <phoneticPr fontId="1"/>
  </si>
  <si>
    <t>豚肉のマリネ</t>
    <rPh sb="0" eb="2">
      <t>ブタニク</t>
    </rPh>
    <phoneticPr fontId="1"/>
  </si>
  <si>
    <t>きんぴらサラダ</t>
    <phoneticPr fontId="1"/>
  </si>
  <si>
    <t>そうめん入りスープ</t>
    <rPh sb="4" eb="5">
      <t>イ</t>
    </rPh>
    <phoneticPr fontId="1"/>
  </si>
  <si>
    <t>小松菜のごはん</t>
    <rPh sb="0" eb="3">
      <t>コマツナ</t>
    </rPh>
    <phoneticPr fontId="1"/>
  </si>
  <si>
    <t>高野豆腐のオイル焼き天つゆかけ</t>
    <rPh sb="0" eb="2">
      <t>コウヤ</t>
    </rPh>
    <rPh sb="2" eb="4">
      <t>ドウフ</t>
    </rPh>
    <rPh sb="8" eb="9">
      <t>ヤ</t>
    </rPh>
    <rPh sb="10" eb="11">
      <t>テン</t>
    </rPh>
    <phoneticPr fontId="1"/>
  </si>
  <si>
    <t>かぼちゃと桜えびの含め煮</t>
    <rPh sb="5" eb="6">
      <t>サクラ</t>
    </rPh>
    <rPh sb="9" eb="10">
      <t>フク</t>
    </rPh>
    <rPh sb="11" eb="12">
      <t>ニ</t>
    </rPh>
    <phoneticPr fontId="1"/>
  </si>
  <si>
    <t>厚揚げのおかかまぶし</t>
    <rPh sb="0" eb="2">
      <t>アツア</t>
    </rPh>
    <phoneticPr fontId="1"/>
  </si>
  <si>
    <t>レタスの和風サラダ</t>
    <rPh sb="4" eb="6">
      <t>ワフウ</t>
    </rPh>
    <phoneticPr fontId="1"/>
  </si>
  <si>
    <t>バナナヨーグルト</t>
    <phoneticPr fontId="1"/>
  </si>
  <si>
    <t>簡単混ぜずし</t>
    <rPh sb="0" eb="2">
      <t>カンタン</t>
    </rPh>
    <rPh sb="2" eb="3">
      <t>マ</t>
    </rPh>
    <phoneticPr fontId="1"/>
  </si>
  <si>
    <t>豚肉のごま焼き</t>
    <rPh sb="0" eb="2">
      <t>ブタニク</t>
    </rPh>
    <rPh sb="5" eb="6">
      <t>ヤ</t>
    </rPh>
    <phoneticPr fontId="1"/>
  </si>
  <si>
    <t>小松菜の辛子和え</t>
    <rPh sb="0" eb="3">
      <t>コマツナ</t>
    </rPh>
    <rPh sb="4" eb="6">
      <t>カラシ</t>
    </rPh>
    <rPh sb="6" eb="7">
      <t>ア</t>
    </rPh>
    <phoneticPr fontId="1"/>
  </si>
  <si>
    <t>鶏肉の月見蒸し</t>
    <rPh sb="0" eb="2">
      <t>トリニク</t>
    </rPh>
    <rPh sb="3" eb="5">
      <t>ツキミ</t>
    </rPh>
    <rPh sb="5" eb="6">
      <t>ム</t>
    </rPh>
    <phoneticPr fontId="1"/>
  </si>
  <si>
    <t>キャベツのごま酢</t>
    <rPh sb="7" eb="8">
      <t>ス</t>
    </rPh>
    <phoneticPr fontId="1"/>
  </si>
  <si>
    <t>キャベツの塩昆布サラダ</t>
    <rPh sb="5" eb="6">
      <t>シオ</t>
    </rPh>
    <rPh sb="6" eb="8">
      <t>コンブ</t>
    </rPh>
    <phoneticPr fontId="1"/>
  </si>
  <si>
    <t>小松菜ののり和え</t>
    <rPh sb="0" eb="3">
      <t>コマツナ</t>
    </rPh>
    <rPh sb="6" eb="7">
      <t>ア</t>
    </rPh>
    <phoneticPr fontId="1"/>
  </si>
  <si>
    <t>みたらし芋だんご</t>
    <rPh sb="4" eb="5">
      <t>イモ</t>
    </rPh>
    <phoneticPr fontId="1"/>
  </si>
  <si>
    <t>にんじんとオレンジの蒸しパン</t>
    <rPh sb="10" eb="11">
      <t>ム</t>
    </rPh>
    <phoneticPr fontId="1"/>
  </si>
  <si>
    <t>長ネギと卵のスープ</t>
    <rPh sb="0" eb="1">
      <t>ナガ</t>
    </rPh>
    <rPh sb="4" eb="5">
      <t>タマゴ</t>
    </rPh>
    <phoneticPr fontId="1"/>
  </si>
  <si>
    <t>-</t>
  </si>
  <si>
    <t>-</t>
    <phoneticPr fontId="1"/>
  </si>
  <si>
    <t>桃の缶詰（１人＝50ｇ）</t>
    <rPh sb="0" eb="1">
      <t>モモ</t>
    </rPh>
    <rPh sb="2" eb="4">
      <t>カンヅメ</t>
    </rPh>
    <rPh sb="6" eb="7">
      <t>ニン</t>
    </rPh>
    <phoneticPr fontId="1"/>
  </si>
  <si>
    <t>ツナ缶でさつま（5人で分けた場合）</t>
    <rPh sb="2" eb="3">
      <t>カン</t>
    </rPh>
    <rPh sb="9" eb="10">
      <t>ニン</t>
    </rPh>
    <rPh sb="11" eb="12">
      <t>ワ</t>
    </rPh>
    <rPh sb="14" eb="16">
      <t>バアイ</t>
    </rPh>
    <phoneticPr fontId="1"/>
  </si>
  <si>
    <t>ツナ缶でさつま（4人で分けた場合）</t>
    <rPh sb="2" eb="3">
      <t>カン</t>
    </rPh>
    <rPh sb="9" eb="10">
      <t>ニン</t>
    </rPh>
    <rPh sb="11" eb="12">
      <t>ワ</t>
    </rPh>
    <rPh sb="14" eb="16">
      <t>バアイ</t>
    </rPh>
    <phoneticPr fontId="1"/>
  </si>
  <si>
    <t>ポークビーンズ</t>
    <phoneticPr fontId="1"/>
  </si>
  <si>
    <t>エネルギー
（kcal）</t>
    <phoneticPr fontId="1"/>
  </si>
  <si>
    <t>水分
（ℊ）</t>
    <rPh sb="0" eb="2">
      <t>スイブン</t>
    </rPh>
    <phoneticPr fontId="1"/>
  </si>
  <si>
    <t>たんぱく質
（ℊ）</t>
    <rPh sb="4" eb="5">
      <t>シツ</t>
    </rPh>
    <phoneticPr fontId="1"/>
  </si>
  <si>
    <t>脂質
（ℊ）</t>
    <rPh sb="0" eb="2">
      <t>シシツ</t>
    </rPh>
    <phoneticPr fontId="1"/>
  </si>
  <si>
    <t>炭水化物
（ℊ）</t>
    <rPh sb="0" eb="4">
      <t>タンスイカブツ</t>
    </rPh>
    <phoneticPr fontId="1"/>
  </si>
  <si>
    <t>カリウム
（㎎）</t>
    <phoneticPr fontId="1"/>
  </si>
  <si>
    <t>カルシウム
（㎎）</t>
    <phoneticPr fontId="1"/>
  </si>
  <si>
    <t>鉄分
（㎎）</t>
    <rPh sb="0" eb="2">
      <t>テツブン</t>
    </rPh>
    <phoneticPr fontId="1"/>
  </si>
  <si>
    <t>ビタミンＣ
（㎎）</t>
    <phoneticPr fontId="1"/>
  </si>
  <si>
    <t>食物繊維
（ℊ）</t>
    <rPh sb="0" eb="4">
      <t>ショクモツセンイ</t>
    </rPh>
    <phoneticPr fontId="1"/>
  </si>
  <si>
    <t>塩分
（ℊ）</t>
    <rPh sb="0" eb="2">
      <t>エンブン</t>
    </rPh>
    <phoneticPr fontId="1"/>
  </si>
  <si>
    <r>
      <t>ビタミンＢ</t>
    </r>
    <r>
      <rPr>
        <sz val="8"/>
        <color theme="1"/>
        <rFont val="ＭＳ Ｐゴシック"/>
        <family val="3"/>
        <charset val="128"/>
        <scheme val="minor"/>
      </rPr>
      <t>２</t>
    </r>
    <r>
      <rPr>
        <sz val="11"/>
        <color theme="1"/>
        <rFont val="ＭＳ Ｐゴシック"/>
        <family val="2"/>
        <charset val="128"/>
        <scheme val="minor"/>
      </rPr>
      <t xml:space="preserve">
（㎎）</t>
    </r>
    <phoneticPr fontId="1"/>
  </si>
  <si>
    <r>
      <t>ビタミンＢ</t>
    </r>
    <r>
      <rPr>
        <sz val="8"/>
        <color theme="1"/>
        <rFont val="ＭＳ Ｐゴシック"/>
        <family val="3"/>
        <charset val="128"/>
        <scheme val="minor"/>
      </rPr>
      <t>１</t>
    </r>
    <r>
      <rPr>
        <sz val="11"/>
        <color theme="1"/>
        <rFont val="ＭＳ Ｐゴシック"/>
        <family val="2"/>
        <charset val="128"/>
        <scheme val="minor"/>
      </rPr>
      <t xml:space="preserve">
（㎎）</t>
    </r>
    <phoneticPr fontId="1"/>
  </si>
  <si>
    <t>果物（バナナ100ｇ）</t>
    <rPh sb="0" eb="2">
      <t>クダモノ</t>
    </rPh>
    <phoneticPr fontId="1"/>
  </si>
  <si>
    <t>みかんの缶詰（1人＝60ｇ）</t>
    <rPh sb="4" eb="6">
      <t>カンヅメ</t>
    </rPh>
    <rPh sb="8" eb="9">
      <t>ニン</t>
    </rPh>
    <phoneticPr fontId="1"/>
  </si>
  <si>
    <t>白飯（１人＝米75ｇ）</t>
    <rPh sb="0" eb="2">
      <t>シロメシ</t>
    </rPh>
    <rPh sb="4" eb="5">
      <t>ニン</t>
    </rPh>
    <rPh sb="6" eb="7">
      <t>コメ</t>
    </rPh>
    <phoneticPr fontId="1"/>
  </si>
  <si>
    <t>おにぎり（１人＝米160ｇ）</t>
    <rPh sb="6" eb="7">
      <t>ニン</t>
    </rPh>
    <rPh sb="8" eb="9">
      <t>コメ</t>
    </rPh>
    <phoneticPr fontId="1"/>
  </si>
  <si>
    <t>区分</t>
    <rPh sb="0" eb="2">
      <t>クブン</t>
    </rPh>
    <phoneticPr fontId="1"/>
  </si>
  <si>
    <t>主食</t>
    <rPh sb="0" eb="2">
      <t>シュショク</t>
    </rPh>
    <phoneticPr fontId="1"/>
  </si>
  <si>
    <t>主菜</t>
    <rPh sb="0" eb="2">
      <t>シュサイ</t>
    </rPh>
    <phoneticPr fontId="1"/>
  </si>
  <si>
    <t>副菜</t>
    <rPh sb="0" eb="2">
      <t>フクサイ</t>
    </rPh>
    <phoneticPr fontId="1"/>
  </si>
  <si>
    <t>甘食・間食</t>
    <rPh sb="0" eb="1">
      <t>アマ</t>
    </rPh>
    <rPh sb="1" eb="2">
      <t>ショク</t>
    </rPh>
    <rPh sb="3" eb="5">
      <t>カンショク</t>
    </rPh>
    <phoneticPr fontId="1"/>
  </si>
  <si>
    <t>分量</t>
    <rPh sb="0" eb="2">
      <t>ブンリョウ</t>
    </rPh>
    <phoneticPr fontId="1"/>
  </si>
  <si>
    <t>６枚切１枚を65ｇ</t>
    <phoneticPr fontId="1"/>
  </si>
  <si>
    <t>食パン</t>
    <rPh sb="0" eb="1">
      <t>ショク</t>
    </rPh>
    <phoneticPr fontId="1"/>
  </si>
  <si>
    <t>６枚切１枚を60ｇ</t>
    <phoneticPr fontId="1"/>
  </si>
  <si>
    <t>１人2本が17ｇ</t>
    <rPh sb="3" eb="4">
      <t>ホン</t>
    </rPh>
    <phoneticPr fontId="1"/>
  </si>
  <si>
    <t>牛乳</t>
    <rPh sb="0" eb="2">
      <t>ギュウニュウ</t>
    </rPh>
    <phoneticPr fontId="1"/>
  </si>
  <si>
    <t>ナトリウム
（㎎）</t>
    <phoneticPr fontId="1"/>
  </si>
  <si>
    <t>200㏄は206ℊ</t>
    <phoneticPr fontId="1"/>
  </si>
  <si>
    <t>主食</t>
    <rPh sb="0" eb="2">
      <t>シュショク</t>
    </rPh>
    <phoneticPr fontId="1"/>
  </si>
  <si>
    <t>副菜</t>
    <rPh sb="0" eb="1">
      <t>フク</t>
    </rPh>
    <rPh sb="1" eb="2">
      <t>サイ</t>
    </rPh>
    <phoneticPr fontId="1"/>
  </si>
  <si>
    <t>主菜</t>
    <rPh sb="0" eb="2">
      <t>シュサイ</t>
    </rPh>
    <phoneticPr fontId="1"/>
  </si>
  <si>
    <t>サラダ</t>
    <phoneticPr fontId="1"/>
  </si>
  <si>
    <t>和え物</t>
    <rPh sb="0" eb="1">
      <t>ア</t>
    </rPh>
    <rPh sb="2" eb="3">
      <t>モノ</t>
    </rPh>
    <phoneticPr fontId="1"/>
  </si>
  <si>
    <t>汁物</t>
    <rPh sb="0" eb="2">
      <t>シルモノ</t>
    </rPh>
    <phoneticPr fontId="1"/>
  </si>
  <si>
    <t>その他</t>
    <rPh sb="2" eb="3">
      <t>タ</t>
    </rPh>
    <phoneticPr fontId="1"/>
  </si>
  <si>
    <t>煮物</t>
    <rPh sb="0" eb="2">
      <t>ニモノ</t>
    </rPh>
    <phoneticPr fontId="1"/>
  </si>
  <si>
    <t>炒め物</t>
    <rPh sb="0" eb="1">
      <t>イタ</t>
    </rPh>
    <rPh sb="2" eb="3">
      <t>モノ</t>
    </rPh>
    <phoneticPr fontId="1"/>
  </si>
  <si>
    <t>詳細</t>
    <rPh sb="0" eb="2">
      <t>ショウサイ</t>
    </rPh>
    <phoneticPr fontId="1"/>
  </si>
  <si>
    <t>パン</t>
    <phoneticPr fontId="1"/>
  </si>
  <si>
    <t>麺</t>
    <rPh sb="0" eb="1">
      <t>メン</t>
    </rPh>
    <phoneticPr fontId="1"/>
  </si>
  <si>
    <t>米</t>
    <rPh sb="0" eb="1">
      <t>コメ</t>
    </rPh>
    <phoneticPr fontId="1"/>
  </si>
  <si>
    <t>丼</t>
    <rPh sb="0" eb="1">
      <t>ドン</t>
    </rPh>
    <phoneticPr fontId="1"/>
  </si>
  <si>
    <t>混ぜ</t>
    <rPh sb="0" eb="1">
      <t>マ</t>
    </rPh>
    <phoneticPr fontId="1"/>
  </si>
  <si>
    <t>うどん</t>
    <phoneticPr fontId="1"/>
  </si>
  <si>
    <t>パスタ</t>
    <phoneticPr fontId="1"/>
  </si>
  <si>
    <t>炊き込み</t>
    <rPh sb="0" eb="1">
      <t>タ</t>
    </rPh>
    <rPh sb="2" eb="3">
      <t>コ</t>
    </rPh>
    <phoneticPr fontId="1"/>
  </si>
  <si>
    <t>肉</t>
    <rPh sb="0" eb="1">
      <t>ニク</t>
    </rPh>
    <phoneticPr fontId="1"/>
  </si>
  <si>
    <t>魚</t>
    <rPh sb="0" eb="1">
      <t>サカナ</t>
    </rPh>
    <phoneticPr fontId="1"/>
  </si>
  <si>
    <t>卵</t>
    <rPh sb="0" eb="1">
      <t>タマゴ</t>
    </rPh>
    <phoneticPr fontId="1"/>
  </si>
  <si>
    <t>豆</t>
    <rPh sb="0" eb="1">
      <t>マメ</t>
    </rPh>
    <phoneticPr fontId="1"/>
  </si>
  <si>
    <t>果物</t>
    <rPh sb="0" eb="2">
      <t>クダモノ</t>
    </rPh>
    <phoneticPr fontId="1"/>
  </si>
  <si>
    <t>乳</t>
    <rPh sb="0" eb="1">
      <t>ニュウ</t>
    </rPh>
    <phoneticPr fontId="1"/>
  </si>
  <si>
    <t>餅</t>
    <rPh sb="0" eb="1">
      <t>モチ</t>
    </rPh>
    <phoneticPr fontId="1"/>
  </si>
  <si>
    <t>ケーキ</t>
    <phoneticPr fontId="1"/>
  </si>
  <si>
    <t>ツナ缶でさつま</t>
    <rPh sb="2" eb="3">
      <t>カン</t>
    </rPh>
    <phoneticPr fontId="1"/>
  </si>
  <si>
    <t>白飯</t>
    <rPh sb="0" eb="2">
      <t>シロメシ</t>
    </rPh>
    <phoneticPr fontId="1"/>
  </si>
  <si>
    <t>ゆで卵</t>
    <rPh sb="2" eb="3">
      <t>タマゴ</t>
    </rPh>
    <phoneticPr fontId="1"/>
  </si>
  <si>
    <t>味噌</t>
    <rPh sb="0" eb="2">
      <t>ミソ</t>
    </rPh>
    <phoneticPr fontId="1"/>
  </si>
  <si>
    <t>ｴﾈﾙｷﾞｰ
（kcal）</t>
    <phoneticPr fontId="1"/>
  </si>
  <si>
    <t>ｶﾙｼｳﾑ
（㎎）</t>
    <phoneticPr fontId="1"/>
  </si>
  <si>
    <t>ﾋﾞﾀﾐﾝB1
（㎎）</t>
    <phoneticPr fontId="1"/>
  </si>
  <si>
    <t>ﾋﾞﾀﾐﾝB2
（㎎）</t>
    <phoneticPr fontId="1"/>
  </si>
  <si>
    <t>ﾋﾞﾀﾐﾝC 
（㎎）</t>
    <phoneticPr fontId="1"/>
  </si>
  <si>
    <t>ﾅﾄﾘｳﾑ
（㎎）</t>
    <phoneticPr fontId="1"/>
  </si>
  <si>
    <t>ｶﾘｳﾑ
（㎎）</t>
    <phoneticPr fontId="1"/>
  </si>
  <si>
    <t>ごはん</t>
    <phoneticPr fontId="1"/>
  </si>
  <si>
    <t>おにぎり</t>
    <phoneticPr fontId="1"/>
  </si>
  <si>
    <t>おかかおにぎり</t>
    <phoneticPr fontId="1"/>
  </si>
  <si>
    <t>ひじきごはん</t>
    <phoneticPr fontId="1"/>
  </si>
  <si>
    <t>ツナトマトカレー</t>
    <phoneticPr fontId="1"/>
  </si>
  <si>
    <t>４人で分けた場合</t>
    <phoneticPr fontId="1"/>
  </si>
  <si>
    <t>５人で分けた場合</t>
    <phoneticPr fontId="1"/>
  </si>
  <si>
    <t>きなこミルクパン</t>
    <phoneticPr fontId="1"/>
  </si>
  <si>
    <t>わかめうどん</t>
    <phoneticPr fontId="1"/>
  </si>
  <si>
    <t>そうめんチャンプル</t>
    <phoneticPr fontId="1"/>
  </si>
  <si>
    <t>ツナスパゲッティ</t>
    <phoneticPr fontId="1"/>
  </si>
  <si>
    <t>チヂミ</t>
    <phoneticPr fontId="1"/>
  </si>
  <si>
    <t>ホットケーキ</t>
    <phoneticPr fontId="1"/>
  </si>
  <si>
    <t>ウインナー</t>
    <phoneticPr fontId="1"/>
  </si>
  <si>
    <t>ツナじゃが</t>
    <phoneticPr fontId="1"/>
  </si>
  <si>
    <t>Mサイズ</t>
    <phoneticPr fontId="1"/>
  </si>
  <si>
    <t>Lサイズ</t>
    <phoneticPr fontId="1"/>
  </si>
  <si>
    <t>スクランブルエッグ</t>
    <phoneticPr fontId="1"/>
  </si>
  <si>
    <t>ポークビーンズ</t>
    <phoneticPr fontId="1"/>
  </si>
  <si>
    <t>ジャーマンポテト</t>
    <phoneticPr fontId="1"/>
  </si>
  <si>
    <t>レンコンのきんぴら</t>
    <phoneticPr fontId="1"/>
  </si>
  <si>
    <t>ひじきのマリネ</t>
    <phoneticPr fontId="1"/>
  </si>
  <si>
    <t>マカロニサラダ</t>
    <phoneticPr fontId="1"/>
  </si>
  <si>
    <t>さつまいもサラダ</t>
    <phoneticPr fontId="1"/>
  </si>
  <si>
    <t>きんぴらサラダ</t>
    <phoneticPr fontId="1"/>
  </si>
  <si>
    <t>ツナサラダ</t>
    <phoneticPr fontId="1"/>
  </si>
  <si>
    <t>わかめスープ</t>
    <phoneticPr fontId="1"/>
  </si>
  <si>
    <t>コンソメスープ</t>
    <phoneticPr fontId="1"/>
  </si>
  <si>
    <t>コーンポタージュ</t>
    <phoneticPr fontId="1"/>
  </si>
  <si>
    <t>コンソメ</t>
    <phoneticPr fontId="1"/>
  </si>
  <si>
    <t>かまぼこ</t>
    <phoneticPr fontId="1"/>
  </si>
  <si>
    <t>いちごヨーグルト</t>
    <phoneticPr fontId="1"/>
  </si>
  <si>
    <t>バナナヨーグルト</t>
    <phoneticPr fontId="1"/>
  </si>
  <si>
    <t>フルーツヨーグルト</t>
    <phoneticPr fontId="1"/>
  </si>
  <si>
    <t>ミルクくずもち</t>
    <phoneticPr fontId="1"/>
  </si>
  <si>
    <t>ポテトもち</t>
    <phoneticPr fontId="1"/>
  </si>
  <si>
    <t>パンケーキ</t>
    <phoneticPr fontId="1"/>
  </si>
  <si>
    <t>ミルクレープ</t>
    <phoneticPr fontId="1"/>
  </si>
  <si>
    <t>キャロットケーキ</t>
    <phoneticPr fontId="1"/>
  </si>
  <si>
    <t>さつま芋とりんごのオレンジ煮</t>
    <rPh sb="3" eb="4">
      <t>イモ</t>
    </rPh>
    <rPh sb="13" eb="14">
      <t>ニ</t>
    </rPh>
    <phoneticPr fontId="1"/>
  </si>
  <si>
    <t>備考</t>
    <rPh sb="0" eb="2">
      <t>ビコウ</t>
    </rPh>
    <phoneticPr fontId="1"/>
  </si>
  <si>
    <t>切干大根のサラダ</t>
    <rPh sb="0" eb="2">
      <t>キリボシ</t>
    </rPh>
    <rPh sb="2" eb="4">
      <t>ダイコン</t>
    </rPh>
    <phoneticPr fontId="1"/>
  </si>
  <si>
    <t>桃の缶詰</t>
    <rPh sb="0" eb="1">
      <t>モモ</t>
    </rPh>
    <rPh sb="2" eb="4">
      <t>カンヅメ</t>
    </rPh>
    <phoneticPr fontId="1"/>
  </si>
  <si>
    <t>みかんの缶詰</t>
    <rPh sb="4" eb="6">
      <t>カンヅメ</t>
    </rPh>
    <phoneticPr fontId="1"/>
  </si>
  <si>
    <t>Ｐ</t>
    <phoneticPr fontId="1"/>
  </si>
  <si>
    <t>主食</t>
    <rPh sb="0" eb="2">
      <t>シュショク</t>
    </rPh>
    <phoneticPr fontId="1"/>
  </si>
  <si>
    <t>副菜</t>
    <rPh sb="0" eb="1">
      <t>フク</t>
    </rPh>
    <rPh sb="1" eb="2">
      <t>サイ</t>
    </rPh>
    <phoneticPr fontId="1"/>
  </si>
  <si>
    <t>煮物</t>
    <rPh sb="0" eb="2">
      <t>ニモノ</t>
    </rPh>
    <phoneticPr fontId="1"/>
  </si>
  <si>
    <t>大根と人参のアメちゃん煮</t>
    <rPh sb="0" eb="2">
      <t>ダイコン</t>
    </rPh>
    <rPh sb="3" eb="5">
      <t>ニンジン</t>
    </rPh>
    <rPh sb="11" eb="12">
      <t>ニ</t>
    </rPh>
    <phoneticPr fontId="1"/>
  </si>
  <si>
    <t>だいこん・にんじん</t>
    <phoneticPr fontId="1"/>
  </si>
  <si>
    <t>大根のモチモチ焼き</t>
    <rPh sb="0" eb="2">
      <t>ダイコン</t>
    </rPh>
    <rPh sb="7" eb="8">
      <t>ヤ</t>
    </rPh>
    <phoneticPr fontId="1"/>
  </si>
  <si>
    <t>焼き</t>
    <rPh sb="0" eb="1">
      <t>ヤ</t>
    </rPh>
    <phoneticPr fontId="1"/>
  </si>
  <si>
    <t>パン</t>
    <phoneticPr fontId="1"/>
  </si>
  <si>
    <t>ジャム蒸しパン</t>
    <rPh sb="3" eb="4">
      <t>ム</t>
    </rPh>
    <phoneticPr fontId="1"/>
  </si>
  <si>
    <t>麺</t>
    <rPh sb="0" eb="1">
      <t>メン</t>
    </rPh>
    <phoneticPr fontId="1"/>
  </si>
  <si>
    <t>副食</t>
    <rPh sb="0" eb="2">
      <t>フクショク</t>
    </rPh>
    <phoneticPr fontId="1"/>
  </si>
  <si>
    <t>和え物</t>
    <rPh sb="0" eb="1">
      <t>ア</t>
    </rPh>
    <rPh sb="2" eb="3">
      <t>モノ</t>
    </rPh>
    <phoneticPr fontId="1"/>
  </si>
  <si>
    <t>てんぷらクルーラー</t>
    <phoneticPr fontId="1"/>
  </si>
  <si>
    <t>-</t>
    <phoneticPr fontId="1"/>
  </si>
  <si>
    <t>フライパンdeエビピラフ</t>
    <phoneticPr fontId="1"/>
  </si>
  <si>
    <t>味噌</t>
    <rPh sb="0" eb="2">
      <t>ミソ</t>
    </rPh>
    <phoneticPr fontId="1"/>
  </si>
  <si>
    <t>すまし汁</t>
    <rPh sb="3" eb="4">
      <t>ジル</t>
    </rPh>
    <phoneticPr fontId="1"/>
  </si>
  <si>
    <t>コンソメ</t>
    <phoneticPr fontId="1"/>
  </si>
  <si>
    <t>鶏がら</t>
    <rPh sb="0" eb="1">
      <t>トリ</t>
    </rPh>
    <phoneticPr fontId="1"/>
  </si>
  <si>
    <t>牛乳200㏄＝206ℊ</t>
    <rPh sb="0" eb="2">
      <t>ギュウニュウ</t>
    </rPh>
    <phoneticPr fontId="1"/>
  </si>
  <si>
    <t>てんぷらフレンチクルーラー</t>
    <phoneticPr fontId="1"/>
  </si>
  <si>
    <t>２）栄養価一覧表</t>
    <rPh sb="2" eb="5">
      <t>エイヨウカ</t>
    </rPh>
    <rPh sb="5" eb="7">
      <t>イチラン</t>
    </rPh>
    <rPh sb="7" eb="8">
      <t>ヒョウ</t>
    </rPh>
    <phoneticPr fontId="1"/>
  </si>
  <si>
    <t>Tr</t>
    <phoneticPr fontId="1"/>
  </si>
  <si>
    <t>ボイルウインナーのケチャップ添え</t>
    <rPh sb="14" eb="15">
      <t>ゾ</t>
    </rPh>
    <phoneticPr fontId="1"/>
  </si>
  <si>
    <t>ボイルウインナーのケチャップ添え</t>
    <phoneticPr fontId="1"/>
  </si>
  <si>
    <t>１人＝りんご正味50g</t>
    <rPh sb="6" eb="8">
      <t>ショウミ</t>
    </rPh>
    <phoneticPr fontId="1"/>
  </si>
  <si>
    <t>１人＝バナナ正味100g</t>
    <rPh sb="6" eb="8">
      <t>ショウミ</t>
    </rPh>
    <phoneticPr fontId="1"/>
  </si>
  <si>
    <t>１人＝みかん正味80g</t>
    <rPh sb="6" eb="8">
      <t>ショウミ</t>
    </rPh>
    <phoneticPr fontId="1"/>
  </si>
  <si>
    <t>こまツナポン酢</t>
    <rPh sb="6" eb="7">
      <t>ズ</t>
    </rPh>
    <phoneticPr fontId="1"/>
  </si>
  <si>
    <t>果物（桃缶）</t>
    <rPh sb="0" eb="2">
      <t>クダモノ</t>
    </rPh>
    <rPh sb="3" eb="4">
      <t>モモ</t>
    </rPh>
    <rPh sb="4" eb="5">
      <t>カン</t>
    </rPh>
    <phoneticPr fontId="1"/>
  </si>
  <si>
    <t>果物（桃缶）（1人＝60ｇ）</t>
    <rPh sb="0" eb="2">
      <t>クダモノ</t>
    </rPh>
    <rPh sb="3" eb="4">
      <t>モモ</t>
    </rPh>
    <rPh sb="4" eb="5">
      <t>カン</t>
    </rPh>
    <rPh sb="8" eb="9">
      <t>ニン</t>
    </rPh>
    <phoneticPr fontId="1"/>
  </si>
  <si>
    <t>１人2本＝40g</t>
    <rPh sb="3" eb="4">
      <t>ホン</t>
    </rPh>
    <phoneticPr fontId="1"/>
  </si>
  <si>
    <t>高野豆腐と野菜の甘酢煮</t>
    <rPh sb="0" eb="2">
      <t>コウヤ</t>
    </rPh>
    <rPh sb="2" eb="4">
      <t>ドウフ</t>
    </rPh>
    <rPh sb="5" eb="7">
      <t>ヤサイ</t>
    </rPh>
    <rPh sb="8" eb="10">
      <t>アマズ</t>
    </rPh>
    <rPh sb="10" eb="11">
      <t>ニ</t>
    </rPh>
    <phoneticPr fontId="1"/>
  </si>
  <si>
    <t>切干大根サラダ</t>
    <rPh sb="0" eb="2">
      <t>キリボシ</t>
    </rPh>
    <rPh sb="2" eb="4">
      <t>ダイコン</t>
    </rPh>
    <phoneticPr fontId="1"/>
  </si>
  <si>
    <t>ぱりぱりきゅうり</t>
    <phoneticPr fontId="1"/>
  </si>
  <si>
    <t>サバ缶炊き込み</t>
    <rPh sb="2" eb="3">
      <t>カン</t>
    </rPh>
    <rPh sb="3" eb="4">
      <t>タ</t>
    </rPh>
    <rPh sb="5" eb="6">
      <t>コ</t>
    </rPh>
    <phoneticPr fontId="1"/>
  </si>
  <si>
    <t>高野豆腐の卵とじ</t>
    <rPh sb="0" eb="2">
      <t>コウヤ</t>
    </rPh>
    <rPh sb="2" eb="4">
      <t>トウフ</t>
    </rPh>
    <rPh sb="5" eb="6">
      <t>タマゴ</t>
    </rPh>
    <phoneticPr fontId="1"/>
  </si>
  <si>
    <t>焼き鳥缶詰のポン酢煮</t>
    <rPh sb="0" eb="1">
      <t>ヤ</t>
    </rPh>
    <rPh sb="2" eb="3">
      <t>トリ</t>
    </rPh>
    <rPh sb="3" eb="4">
      <t>カン</t>
    </rPh>
    <rPh sb="4" eb="5">
      <t>ヅメ</t>
    </rPh>
    <rPh sb="8" eb="9">
      <t>ズ</t>
    </rPh>
    <rPh sb="9" eb="10">
      <t>ニ</t>
    </rPh>
    <phoneticPr fontId="1"/>
  </si>
  <si>
    <t>玉ねぎとじゃがいもの味噌汁</t>
    <rPh sb="0" eb="1">
      <t>タマ</t>
    </rPh>
    <rPh sb="10" eb="12">
      <t>ミソ</t>
    </rPh>
    <rPh sb="12" eb="13">
      <t>シル</t>
    </rPh>
    <phoneticPr fontId="1"/>
  </si>
  <si>
    <t>じゃが芋ときゅうりの酢じょうゆ和え</t>
    <rPh sb="3" eb="4">
      <t>イモ</t>
    </rPh>
    <rPh sb="10" eb="11">
      <t>ス</t>
    </rPh>
    <rPh sb="15" eb="16">
      <t>ア</t>
    </rPh>
    <phoneticPr fontId="1"/>
  </si>
  <si>
    <t>味噌汁</t>
    <rPh sb="0" eb="2">
      <t>ミソ</t>
    </rPh>
    <rPh sb="2" eb="3">
      <t>シル</t>
    </rPh>
    <phoneticPr fontId="1"/>
  </si>
  <si>
    <t>そうめん入りのスープ</t>
    <rPh sb="4" eb="5">
      <t>イ</t>
    </rPh>
    <phoneticPr fontId="1"/>
  </si>
  <si>
    <t>鶏肉入りすいとん汁</t>
    <rPh sb="0" eb="2">
      <t>トリニク</t>
    </rPh>
    <rPh sb="2" eb="3">
      <t>イ</t>
    </rPh>
    <rPh sb="8" eb="9">
      <t>ジル</t>
    </rPh>
    <phoneticPr fontId="1"/>
  </si>
  <si>
    <t>冷やしラーメン</t>
    <rPh sb="0" eb="1">
      <t>ヒヤ</t>
    </rPh>
    <phoneticPr fontId="1"/>
  </si>
  <si>
    <t>チンゲンサイと梅の和え物</t>
    <rPh sb="7" eb="8">
      <t>ウメ</t>
    </rPh>
    <rPh sb="9" eb="10">
      <t>ア</t>
    </rPh>
    <rPh sb="11" eb="12">
      <t>モノ</t>
    </rPh>
    <phoneticPr fontId="1"/>
  </si>
  <si>
    <t>１人＝米75g</t>
    <phoneticPr fontId="1"/>
  </si>
  <si>
    <t>１人＝米160g</t>
    <phoneticPr fontId="1"/>
  </si>
  <si>
    <t>１人＝飯120g</t>
    <rPh sb="1" eb="2">
      <t>ニン</t>
    </rPh>
    <rPh sb="3" eb="4">
      <t>メシ</t>
    </rPh>
    <phoneticPr fontId="1"/>
  </si>
  <si>
    <t>１人＝飯150g</t>
    <rPh sb="1" eb="2">
      <t>ニン</t>
    </rPh>
    <rPh sb="3" eb="4">
      <t>メシ</t>
    </rPh>
    <phoneticPr fontId="1"/>
  </si>
  <si>
    <t>６枚切１枚＝60g</t>
    <phoneticPr fontId="1"/>
  </si>
  <si>
    <t>６枚切１枚＝65g</t>
    <phoneticPr fontId="1"/>
  </si>
  <si>
    <t>１人＝60g</t>
    <phoneticPr fontId="1"/>
  </si>
  <si>
    <t>１人＝50g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</si>
</sst>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0.00_ "/>
    <numFmt numFmtId="178" formatCode="0_ "/>
    <numFmt numFmtId="179" formatCode="0_);[Red]\(0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HGS創英角ﾎﾟｯﾌﾟ体"/>
      <family val="3"/>
      <charset val="128"/>
    </font>
    <font>
      <sz val="11"/>
      <color theme="1"/>
      <name val="HGS創英角ﾎﾟｯﾌﾟ体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176" fontId="0" fillId="0" borderId="2" xfId="0" applyNumberFormat="1" applyBorder="1" applyAlignment="1">
      <alignment vertical="center"/>
    </xf>
    <xf numFmtId="177" fontId="0" fillId="0" borderId="2" xfId="0" applyNumberFormat="1" applyBorder="1" applyAlignment="1">
      <alignment vertical="center"/>
    </xf>
    <xf numFmtId="179" fontId="0" fillId="0" borderId="0" xfId="0" applyNumberFormat="1">
      <alignment vertical="center"/>
    </xf>
    <xf numFmtId="0" fontId="6" fillId="0" borderId="2" xfId="0" applyFont="1" applyBorder="1" applyAlignment="1">
      <alignment vertical="center"/>
    </xf>
    <xf numFmtId="0" fontId="8" fillId="0" borderId="0" xfId="0" applyFont="1">
      <alignment vertical="center"/>
    </xf>
    <xf numFmtId="178" fontId="0" fillId="0" borderId="2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3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176" fontId="0" fillId="0" borderId="4" xfId="0" applyNumberFormat="1" applyBorder="1" applyAlignment="1">
      <alignment vertical="center"/>
    </xf>
    <xf numFmtId="177" fontId="0" fillId="0" borderId="4" xfId="0" applyNumberFormat="1" applyBorder="1" applyAlignment="1">
      <alignment vertical="center"/>
    </xf>
    <xf numFmtId="178" fontId="0" fillId="0" borderId="4" xfId="0" applyNumberForma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76" fontId="0" fillId="0" borderId="3" xfId="0" applyNumberFormat="1" applyBorder="1" applyAlignment="1">
      <alignment vertical="center"/>
    </xf>
    <xf numFmtId="177" fontId="0" fillId="0" borderId="3" xfId="0" applyNumberFormat="1" applyBorder="1" applyAlignment="1">
      <alignment vertical="center"/>
    </xf>
    <xf numFmtId="178" fontId="0" fillId="0" borderId="3" xfId="0" applyNumberFormat="1" applyBorder="1" applyAlignment="1">
      <alignment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176" fontId="0" fillId="0" borderId="3" xfId="0" applyNumberFormat="1" applyBorder="1">
      <alignment vertical="center"/>
    </xf>
    <xf numFmtId="179" fontId="0" fillId="0" borderId="3" xfId="0" applyNumberFormat="1" applyBorder="1">
      <alignment vertical="center"/>
    </xf>
    <xf numFmtId="177" fontId="0" fillId="0" borderId="3" xfId="0" applyNumberFormat="1" applyBorder="1">
      <alignment vertical="center"/>
    </xf>
    <xf numFmtId="178" fontId="0" fillId="0" borderId="3" xfId="0" applyNumberFormat="1" applyBorder="1">
      <alignment vertical="center"/>
    </xf>
    <xf numFmtId="0" fontId="0" fillId="0" borderId="3" xfId="0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177" fontId="0" fillId="0" borderId="3" xfId="0" applyNumberForma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178" fontId="0" fillId="0" borderId="3" xfId="0" applyNumberForma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8" fontId="0" fillId="0" borderId="0" xfId="0" applyNumberFormat="1" applyFill="1">
      <alignment vertical="center"/>
    </xf>
    <xf numFmtId="179" fontId="0" fillId="0" borderId="0" xfId="0" applyNumberFormat="1" applyFill="1">
      <alignment vertical="center"/>
    </xf>
    <xf numFmtId="0" fontId="6" fillId="0" borderId="3" xfId="0" applyFont="1" applyBorder="1" applyAlignment="1">
      <alignment vertical="center" shrinkToFit="1"/>
    </xf>
    <xf numFmtId="0" fontId="9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0"/>
  <sheetViews>
    <sheetView tabSelected="1" view="pageBreakPreview" zoomScale="75" zoomScaleNormal="100" zoomScaleSheetLayoutView="75" workbookViewId="0">
      <pane xSplit="5" ySplit="2" topLeftCell="F3" activePane="bottomRight" state="frozen"/>
      <selection pane="topRight" activeCell="F1" sqref="F1"/>
      <selection pane="bottomLeft" activeCell="A3" sqref="A3"/>
      <selection pane="bottomRight" sqref="A1:S1"/>
    </sheetView>
  </sheetViews>
  <sheetFormatPr defaultRowHeight="13.5" x14ac:dyDescent="0.15"/>
  <cols>
    <col min="1" max="1" width="8.625" style="4" customWidth="1"/>
    <col min="2" max="2" width="4" hidden="1" customWidth="1"/>
    <col min="3" max="3" width="6.625" style="4" customWidth="1"/>
    <col min="4" max="4" width="29.375" customWidth="1"/>
    <col min="5" max="5" width="14.875" customWidth="1"/>
    <col min="6" max="6" width="9.625" customWidth="1"/>
    <col min="7" max="10" width="9.625" style="1" customWidth="1"/>
    <col min="11" max="12" width="9.625" customWidth="1"/>
    <col min="13" max="13" width="9.625" style="1" customWidth="1"/>
    <col min="14" max="15" width="9.625" style="2" customWidth="1"/>
    <col min="16" max="16" width="9.625" customWidth="1"/>
    <col min="17" max="18" width="9.625" style="1" customWidth="1"/>
    <col min="19" max="19" width="9.625" customWidth="1"/>
  </cols>
  <sheetData>
    <row r="1" spans="1:19" s="14" customFormat="1" ht="27" customHeight="1" x14ac:dyDescent="0.15">
      <c r="A1" s="62" t="s">
        <v>272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</row>
    <row r="2" spans="1:19" s="4" customFormat="1" ht="26.25" customHeight="1" x14ac:dyDescent="0.15">
      <c r="A2" s="16" t="s">
        <v>156</v>
      </c>
      <c r="B2" s="16"/>
      <c r="C2" s="16" t="s">
        <v>250</v>
      </c>
      <c r="D2" s="16" t="s">
        <v>0</v>
      </c>
      <c r="E2" s="16" t="s">
        <v>246</v>
      </c>
      <c r="F2" s="48" t="s">
        <v>199</v>
      </c>
      <c r="G2" s="49" t="s">
        <v>140</v>
      </c>
      <c r="H2" s="49" t="s">
        <v>141</v>
      </c>
      <c r="I2" s="49" t="s">
        <v>142</v>
      </c>
      <c r="J2" s="49" t="s">
        <v>143</v>
      </c>
      <c r="K2" s="50" t="s">
        <v>205</v>
      </c>
      <c r="L2" s="50" t="s">
        <v>200</v>
      </c>
      <c r="M2" s="49" t="s">
        <v>146</v>
      </c>
      <c r="N2" s="51" t="s">
        <v>201</v>
      </c>
      <c r="O2" s="51" t="s">
        <v>202</v>
      </c>
      <c r="P2" s="50" t="s">
        <v>203</v>
      </c>
      <c r="Q2" s="49" t="s">
        <v>148</v>
      </c>
      <c r="R2" s="49" t="s">
        <v>149</v>
      </c>
      <c r="S2" s="50" t="s">
        <v>204</v>
      </c>
    </row>
    <row r="3" spans="1:19" s="8" customFormat="1" ht="19.5" customHeight="1" x14ac:dyDescent="0.15">
      <c r="A3" s="47" t="s">
        <v>169</v>
      </c>
      <c r="B3" s="17" t="s">
        <v>181</v>
      </c>
      <c r="C3" s="47">
        <v>65</v>
      </c>
      <c r="D3" s="18" t="s">
        <v>206</v>
      </c>
      <c r="E3" s="19" t="s">
        <v>298</v>
      </c>
      <c r="F3" s="17">
        <v>202</v>
      </c>
      <c r="G3" s="20">
        <v>72</v>
      </c>
      <c r="H3" s="20">
        <v>3</v>
      </c>
      <c r="I3" s="20">
        <v>0.4</v>
      </c>
      <c r="J3" s="20">
        <v>44.5</v>
      </c>
      <c r="K3" s="17">
        <v>35</v>
      </c>
      <c r="L3" s="17">
        <v>4</v>
      </c>
      <c r="M3" s="20">
        <v>0.1</v>
      </c>
      <c r="N3" s="21">
        <v>0.02</v>
      </c>
      <c r="O3" s="21">
        <v>0.01</v>
      </c>
      <c r="P3" s="17">
        <v>0</v>
      </c>
      <c r="Q3" s="20">
        <v>0.4</v>
      </c>
      <c r="R3" s="20">
        <v>0</v>
      </c>
      <c r="S3" s="22">
        <v>1</v>
      </c>
    </row>
    <row r="4" spans="1:19" s="8" customFormat="1" ht="19.5" customHeight="1" x14ac:dyDescent="0.15">
      <c r="A4" s="25" t="s">
        <v>157</v>
      </c>
      <c r="B4" s="26" t="s">
        <v>181</v>
      </c>
      <c r="C4" s="25">
        <v>10</v>
      </c>
      <c r="D4" s="27" t="s">
        <v>206</v>
      </c>
      <c r="E4" s="28" t="s">
        <v>299</v>
      </c>
      <c r="F4" s="26">
        <v>252</v>
      </c>
      <c r="G4" s="29">
        <v>90</v>
      </c>
      <c r="H4" s="29">
        <v>3.8</v>
      </c>
      <c r="I4" s="29">
        <v>0.5</v>
      </c>
      <c r="J4" s="29">
        <v>55.7</v>
      </c>
      <c r="K4" s="26">
        <v>44</v>
      </c>
      <c r="L4" s="26">
        <v>5</v>
      </c>
      <c r="M4" s="29">
        <v>0.2</v>
      </c>
      <c r="N4" s="30">
        <v>0.03</v>
      </c>
      <c r="O4" s="30">
        <v>0.02</v>
      </c>
      <c r="P4" s="26">
        <v>0</v>
      </c>
      <c r="Q4" s="29">
        <v>0.5</v>
      </c>
      <c r="R4" s="29">
        <v>0</v>
      </c>
      <c r="S4" s="31">
        <v>2</v>
      </c>
    </row>
    <row r="5" spans="1:19" s="8" customFormat="1" ht="19.5" customHeight="1" x14ac:dyDescent="0.15">
      <c r="A5" s="25" t="s">
        <v>157</v>
      </c>
      <c r="B5" s="26" t="s">
        <v>181</v>
      </c>
      <c r="C5" s="25">
        <v>46</v>
      </c>
      <c r="D5" s="27" t="s">
        <v>196</v>
      </c>
      <c r="E5" s="28" t="s">
        <v>296</v>
      </c>
      <c r="F5" s="26">
        <v>252</v>
      </c>
      <c r="G5" s="29">
        <v>90</v>
      </c>
      <c r="H5" s="29">
        <v>3.8</v>
      </c>
      <c r="I5" s="29">
        <v>0.5</v>
      </c>
      <c r="J5" s="29">
        <v>55.7</v>
      </c>
      <c r="K5" s="26">
        <v>44</v>
      </c>
      <c r="L5" s="26">
        <v>5</v>
      </c>
      <c r="M5" s="29">
        <v>0.2</v>
      </c>
      <c r="N5" s="30">
        <v>0.03</v>
      </c>
      <c r="O5" s="30">
        <v>0.02</v>
      </c>
      <c r="P5" s="26">
        <v>0</v>
      </c>
      <c r="Q5" s="29">
        <v>0.5</v>
      </c>
      <c r="R5" s="29">
        <v>0</v>
      </c>
      <c r="S5" s="31">
        <v>2</v>
      </c>
    </row>
    <row r="6" spans="1:19" s="8" customFormat="1" ht="19.5" customHeight="1" x14ac:dyDescent="0.15">
      <c r="A6" s="25" t="s">
        <v>157</v>
      </c>
      <c r="B6" s="26" t="s">
        <v>181</v>
      </c>
      <c r="C6" s="25">
        <v>50</v>
      </c>
      <c r="D6" s="27" t="s">
        <v>207</v>
      </c>
      <c r="E6" s="28" t="s">
        <v>297</v>
      </c>
      <c r="F6" s="26">
        <v>571</v>
      </c>
      <c r="G6" s="29">
        <v>204</v>
      </c>
      <c r="H6" s="29">
        <v>8.5</v>
      </c>
      <c r="I6" s="29">
        <v>1</v>
      </c>
      <c r="J6" s="29">
        <v>126</v>
      </c>
      <c r="K6" s="26">
        <v>99</v>
      </c>
      <c r="L6" s="26">
        <v>10</v>
      </c>
      <c r="M6" s="29">
        <v>0.3</v>
      </c>
      <c r="N6" s="30">
        <v>7.0000000000000007E-2</v>
      </c>
      <c r="O6" s="30">
        <v>0.03</v>
      </c>
      <c r="P6" s="26">
        <v>0</v>
      </c>
      <c r="Q6" s="29">
        <v>1</v>
      </c>
      <c r="R6" s="29">
        <v>0</v>
      </c>
      <c r="S6" s="31"/>
    </row>
    <row r="7" spans="1:19" s="8" customFormat="1" ht="19.5" customHeight="1" x14ac:dyDescent="0.15">
      <c r="A7" s="25" t="s">
        <v>157</v>
      </c>
      <c r="B7" s="26" t="s">
        <v>181</v>
      </c>
      <c r="C7" s="25">
        <v>31</v>
      </c>
      <c r="D7" s="27" t="s">
        <v>42</v>
      </c>
      <c r="E7" s="28"/>
      <c r="F7" s="26">
        <v>248</v>
      </c>
      <c r="G7" s="29">
        <v>115.7</v>
      </c>
      <c r="H7" s="29">
        <v>4.3</v>
      </c>
      <c r="I7" s="29">
        <v>0.6</v>
      </c>
      <c r="J7" s="29">
        <v>54.1</v>
      </c>
      <c r="K7" s="26">
        <v>70</v>
      </c>
      <c r="L7" s="26">
        <v>5</v>
      </c>
      <c r="M7" s="29">
        <v>0.6</v>
      </c>
      <c r="N7" s="30">
        <v>0.06</v>
      </c>
      <c r="O7" s="30">
        <v>0.01</v>
      </c>
      <c r="P7" s="26">
        <v>0</v>
      </c>
      <c r="Q7" s="29">
        <v>1.3</v>
      </c>
      <c r="R7" s="29">
        <v>0</v>
      </c>
      <c r="S7" s="31"/>
    </row>
    <row r="8" spans="1:19" s="8" customFormat="1" ht="19.5" customHeight="1" x14ac:dyDescent="0.15">
      <c r="A8" s="25" t="s">
        <v>157</v>
      </c>
      <c r="B8" s="26" t="s">
        <v>181</v>
      </c>
      <c r="C8" s="25">
        <v>67</v>
      </c>
      <c r="D8" s="27" t="s">
        <v>94</v>
      </c>
      <c r="E8" s="28"/>
      <c r="F8" s="26">
        <v>376</v>
      </c>
      <c r="G8" s="29">
        <v>606.9</v>
      </c>
      <c r="H8" s="29">
        <v>11.9</v>
      </c>
      <c r="I8" s="29">
        <v>5.9</v>
      </c>
      <c r="J8" s="29">
        <v>65.2</v>
      </c>
      <c r="K8" s="26">
        <v>275</v>
      </c>
      <c r="L8" s="26">
        <v>51</v>
      </c>
      <c r="M8" s="29">
        <v>1.7</v>
      </c>
      <c r="N8" s="30">
        <v>0.11</v>
      </c>
      <c r="O8" s="30">
        <v>0.25</v>
      </c>
      <c r="P8" s="26">
        <v>8</v>
      </c>
      <c r="Q8" s="29">
        <v>1.4</v>
      </c>
      <c r="R8" s="29">
        <v>2</v>
      </c>
      <c r="S8" s="31">
        <v>787.40157480314951</v>
      </c>
    </row>
    <row r="9" spans="1:19" s="8" customFormat="1" ht="19.5" customHeight="1" x14ac:dyDescent="0.15">
      <c r="A9" s="25" t="s">
        <v>157</v>
      </c>
      <c r="B9" s="26" t="s">
        <v>183</v>
      </c>
      <c r="C9" s="25">
        <v>20</v>
      </c>
      <c r="D9" s="27" t="s">
        <v>23</v>
      </c>
      <c r="E9" s="28"/>
      <c r="F9" s="26">
        <v>259</v>
      </c>
      <c r="G9" s="29">
        <v>92.9</v>
      </c>
      <c r="H9" s="29">
        <v>4</v>
      </c>
      <c r="I9" s="29">
        <v>1</v>
      </c>
      <c r="J9" s="29">
        <v>56.3</v>
      </c>
      <c r="K9" s="26">
        <v>66</v>
      </c>
      <c r="L9" s="26">
        <v>21</v>
      </c>
      <c r="M9" s="29">
        <v>0.3</v>
      </c>
      <c r="N9" s="30">
        <v>0.03</v>
      </c>
      <c r="O9" s="30">
        <v>0.02</v>
      </c>
      <c r="P9" s="26">
        <v>0</v>
      </c>
      <c r="Q9" s="29">
        <v>0.8</v>
      </c>
      <c r="R9" s="29">
        <v>0.7</v>
      </c>
      <c r="S9" s="31">
        <v>275.59055118110234</v>
      </c>
    </row>
    <row r="10" spans="1:19" s="8" customFormat="1" ht="19.5" customHeight="1" x14ac:dyDescent="0.15">
      <c r="A10" s="25" t="s">
        <v>157</v>
      </c>
      <c r="B10" s="26" t="s">
        <v>183</v>
      </c>
      <c r="C10" s="25">
        <v>33</v>
      </c>
      <c r="D10" s="27" t="s">
        <v>208</v>
      </c>
      <c r="E10" s="28"/>
      <c r="F10" s="26">
        <v>281</v>
      </c>
      <c r="G10" s="29">
        <v>93.3</v>
      </c>
      <c r="H10" s="29">
        <v>5.8</v>
      </c>
      <c r="I10" s="29">
        <v>2.5</v>
      </c>
      <c r="J10" s="29">
        <v>57</v>
      </c>
      <c r="K10" s="26">
        <v>107</v>
      </c>
      <c r="L10" s="26">
        <v>35</v>
      </c>
      <c r="M10" s="29">
        <v>0.7</v>
      </c>
      <c r="N10" s="30">
        <v>0.06</v>
      </c>
      <c r="O10" s="30">
        <v>7.0000000000000007E-2</v>
      </c>
      <c r="P10" s="26">
        <v>2</v>
      </c>
      <c r="Q10" s="29">
        <v>1</v>
      </c>
      <c r="R10" s="29">
        <v>0.7</v>
      </c>
      <c r="S10" s="31">
        <v>275.59055118110234</v>
      </c>
    </row>
    <row r="11" spans="1:19" s="8" customFormat="1" ht="19.5" customHeight="1" x14ac:dyDescent="0.15">
      <c r="A11" s="25" t="s">
        <v>157</v>
      </c>
      <c r="B11" s="26" t="s">
        <v>183</v>
      </c>
      <c r="C11" s="25">
        <v>38</v>
      </c>
      <c r="D11" s="27" t="s">
        <v>53</v>
      </c>
      <c r="E11" s="28"/>
      <c r="F11" s="26">
        <v>293</v>
      </c>
      <c r="G11" s="29">
        <v>107.2</v>
      </c>
      <c r="H11" s="29">
        <v>7.8</v>
      </c>
      <c r="I11" s="29">
        <v>2.8</v>
      </c>
      <c r="J11" s="29">
        <v>58.1</v>
      </c>
      <c r="K11" s="26">
        <v>195</v>
      </c>
      <c r="L11" s="26">
        <v>129</v>
      </c>
      <c r="M11" s="29">
        <v>1.1000000000000001</v>
      </c>
      <c r="N11" s="30">
        <v>0.08</v>
      </c>
      <c r="O11" s="30">
        <v>0.06</v>
      </c>
      <c r="P11" s="26">
        <v>8</v>
      </c>
      <c r="Q11" s="29">
        <v>1.9</v>
      </c>
      <c r="R11" s="29">
        <v>0.9</v>
      </c>
      <c r="S11" s="31">
        <v>354.3307086614173</v>
      </c>
    </row>
    <row r="12" spans="1:19" s="8" customFormat="1" ht="19.5" customHeight="1" x14ac:dyDescent="0.15">
      <c r="A12" s="25" t="s">
        <v>157</v>
      </c>
      <c r="B12" s="26" t="s">
        <v>183</v>
      </c>
      <c r="C12" s="25">
        <v>38</v>
      </c>
      <c r="D12" s="27" t="s">
        <v>55</v>
      </c>
      <c r="E12" s="28"/>
      <c r="F12" s="26">
        <v>290</v>
      </c>
      <c r="G12" s="29">
        <v>99.7</v>
      </c>
      <c r="H12" s="29">
        <v>7.4</v>
      </c>
      <c r="I12" s="29">
        <v>2.8</v>
      </c>
      <c r="J12" s="29">
        <v>56.2</v>
      </c>
      <c r="K12" s="26">
        <v>100</v>
      </c>
      <c r="L12" s="26">
        <v>36</v>
      </c>
      <c r="M12" s="29">
        <v>0.4</v>
      </c>
      <c r="N12" s="30">
        <v>7.0000000000000007E-2</v>
      </c>
      <c r="O12" s="30">
        <v>0.05</v>
      </c>
      <c r="P12" s="26">
        <v>0</v>
      </c>
      <c r="Q12" s="29">
        <v>0.7</v>
      </c>
      <c r="R12" s="29">
        <v>1</v>
      </c>
      <c r="S12" s="31">
        <v>393.70078740157476</v>
      </c>
    </row>
    <row r="13" spans="1:19" s="8" customFormat="1" ht="19.5" customHeight="1" x14ac:dyDescent="0.15">
      <c r="A13" s="25" t="s">
        <v>157</v>
      </c>
      <c r="B13" s="26" t="s">
        <v>183</v>
      </c>
      <c r="C13" s="25">
        <v>84</v>
      </c>
      <c r="D13" s="27" t="s">
        <v>117</v>
      </c>
      <c r="E13" s="28"/>
      <c r="F13" s="26">
        <v>336</v>
      </c>
      <c r="G13" s="29">
        <v>137.69999999999999</v>
      </c>
      <c r="H13" s="29">
        <v>5.9</v>
      </c>
      <c r="I13" s="29">
        <v>0.8</v>
      </c>
      <c r="J13" s="29">
        <v>72.599999999999994</v>
      </c>
      <c r="K13" s="26">
        <v>159</v>
      </c>
      <c r="L13" s="26">
        <v>31</v>
      </c>
      <c r="M13" s="29">
        <v>1.2</v>
      </c>
      <c r="N13" s="30">
        <v>0.09</v>
      </c>
      <c r="O13" s="30">
        <v>0.04</v>
      </c>
      <c r="P13" s="26">
        <v>6</v>
      </c>
      <c r="Q13" s="29">
        <v>0.8</v>
      </c>
      <c r="R13" s="29">
        <v>0.7</v>
      </c>
      <c r="S13" s="31">
        <v>275.59055118110234</v>
      </c>
    </row>
    <row r="14" spans="1:19" s="8" customFormat="1" ht="19.5" customHeight="1" x14ac:dyDescent="0.15">
      <c r="A14" s="25" t="s">
        <v>157</v>
      </c>
      <c r="B14" s="26" t="s">
        <v>183</v>
      </c>
      <c r="C14" s="25">
        <v>44</v>
      </c>
      <c r="D14" s="27" t="s">
        <v>63</v>
      </c>
      <c r="E14" s="28"/>
      <c r="F14" s="26">
        <v>293</v>
      </c>
      <c r="G14" s="29">
        <v>97.7</v>
      </c>
      <c r="H14" s="29">
        <v>6.3</v>
      </c>
      <c r="I14" s="29">
        <v>1.6</v>
      </c>
      <c r="J14" s="29">
        <v>60.2</v>
      </c>
      <c r="K14" s="26">
        <v>162</v>
      </c>
      <c r="L14" s="26">
        <v>16</v>
      </c>
      <c r="M14" s="29">
        <v>1.1000000000000001</v>
      </c>
      <c r="N14" s="30">
        <v>0.1</v>
      </c>
      <c r="O14" s="30">
        <v>0.03</v>
      </c>
      <c r="P14" s="26">
        <v>0</v>
      </c>
      <c r="Q14" s="29">
        <v>1.2</v>
      </c>
      <c r="R14" s="29">
        <v>0.4</v>
      </c>
      <c r="S14" s="31">
        <v>157.48031496062993</v>
      </c>
    </row>
    <row r="15" spans="1:19" s="8" customFormat="1" ht="19.5" customHeight="1" x14ac:dyDescent="0.15">
      <c r="A15" s="25" t="s">
        <v>157</v>
      </c>
      <c r="B15" s="26" t="s">
        <v>183</v>
      </c>
      <c r="C15" s="25">
        <v>88</v>
      </c>
      <c r="D15" s="27" t="s">
        <v>123</v>
      </c>
      <c r="E15" s="28"/>
      <c r="F15" s="26">
        <v>332</v>
      </c>
      <c r="G15" s="29">
        <v>154.69999999999999</v>
      </c>
      <c r="H15" s="29">
        <v>9.6</v>
      </c>
      <c r="I15" s="29">
        <v>1.1000000000000001</v>
      </c>
      <c r="J15" s="29">
        <v>67.5</v>
      </c>
      <c r="K15" s="26">
        <v>402</v>
      </c>
      <c r="L15" s="26">
        <v>103</v>
      </c>
      <c r="M15" s="29">
        <v>1.5</v>
      </c>
      <c r="N15" s="30">
        <v>0.11</v>
      </c>
      <c r="O15" s="30">
        <v>0.06</v>
      </c>
      <c r="P15" s="26">
        <v>3</v>
      </c>
      <c r="Q15" s="29">
        <v>2.2000000000000002</v>
      </c>
      <c r="R15" s="29">
        <v>0.8</v>
      </c>
      <c r="S15" s="31">
        <v>314.96062992125985</v>
      </c>
    </row>
    <row r="16" spans="1:19" s="8" customFormat="1" ht="19.5" customHeight="1" x14ac:dyDescent="0.15">
      <c r="A16" s="25" t="s">
        <v>157</v>
      </c>
      <c r="B16" s="26" t="s">
        <v>186</v>
      </c>
      <c r="C16" s="25">
        <v>36</v>
      </c>
      <c r="D16" s="27" t="s">
        <v>209</v>
      </c>
      <c r="E16" s="28"/>
      <c r="F16" s="26">
        <v>272</v>
      </c>
      <c r="G16" s="29">
        <v>97.6</v>
      </c>
      <c r="H16" s="29">
        <v>4.5999999999999996</v>
      </c>
      <c r="I16" s="29">
        <v>1.3</v>
      </c>
      <c r="J16" s="29">
        <v>58.8</v>
      </c>
      <c r="K16" s="26">
        <v>159</v>
      </c>
      <c r="L16" s="26">
        <v>53</v>
      </c>
      <c r="M16" s="29">
        <v>1.5</v>
      </c>
      <c r="N16" s="30">
        <v>0.05</v>
      </c>
      <c r="O16" s="30">
        <v>0.05</v>
      </c>
      <c r="P16" s="26">
        <v>0</v>
      </c>
      <c r="Q16" s="29">
        <v>1.7</v>
      </c>
      <c r="R16" s="29">
        <v>0.8</v>
      </c>
      <c r="S16" s="31">
        <v>314.96062992125985</v>
      </c>
    </row>
    <row r="17" spans="1:19" s="8" customFormat="1" ht="19.5" customHeight="1" x14ac:dyDescent="0.15">
      <c r="A17" s="25" t="s">
        <v>251</v>
      </c>
      <c r="B17" s="26" t="s">
        <v>186</v>
      </c>
      <c r="C17" s="25">
        <v>94</v>
      </c>
      <c r="D17" s="26" t="s">
        <v>265</v>
      </c>
      <c r="E17" s="28"/>
      <c r="F17" s="26">
        <v>396</v>
      </c>
      <c r="G17" s="29">
        <v>176.2</v>
      </c>
      <c r="H17" s="29">
        <v>8.4</v>
      </c>
      <c r="I17" s="29">
        <v>9.8000000000000007</v>
      </c>
      <c r="J17" s="29">
        <v>65.900000000000006</v>
      </c>
      <c r="K17" s="26">
        <v>210</v>
      </c>
      <c r="L17" s="26">
        <v>32</v>
      </c>
      <c r="M17" s="29">
        <v>0.9</v>
      </c>
      <c r="N17" s="30">
        <v>0.13</v>
      </c>
      <c r="O17" s="30">
        <v>7.0000000000000007E-2</v>
      </c>
      <c r="P17" s="26">
        <v>4</v>
      </c>
      <c r="Q17" s="29">
        <v>1.3</v>
      </c>
      <c r="R17" s="29">
        <v>1.1000000000000001</v>
      </c>
      <c r="S17" s="31">
        <v>433.07086614173227</v>
      </c>
    </row>
    <row r="18" spans="1:19" s="8" customFormat="1" ht="19.5" customHeight="1" x14ac:dyDescent="0.15">
      <c r="A18" s="25" t="s">
        <v>157</v>
      </c>
      <c r="B18" s="26" t="s">
        <v>186</v>
      </c>
      <c r="C18" s="25">
        <v>40</v>
      </c>
      <c r="D18" s="27" t="s">
        <v>57</v>
      </c>
      <c r="E18" s="28"/>
      <c r="F18" s="26">
        <v>334</v>
      </c>
      <c r="G18" s="29">
        <v>127.2</v>
      </c>
      <c r="H18" s="29">
        <v>8.6</v>
      </c>
      <c r="I18" s="29">
        <v>5.2</v>
      </c>
      <c r="J18" s="29">
        <v>59.3</v>
      </c>
      <c r="K18" s="26">
        <v>78</v>
      </c>
      <c r="L18" s="26">
        <v>23</v>
      </c>
      <c r="M18" s="29">
        <v>0.7</v>
      </c>
      <c r="N18" s="30">
        <v>0.05</v>
      </c>
      <c r="O18" s="30">
        <v>0.09</v>
      </c>
      <c r="P18" s="26">
        <v>1</v>
      </c>
      <c r="Q18" s="29">
        <v>1.2</v>
      </c>
      <c r="R18" s="29">
        <v>0.4</v>
      </c>
      <c r="S18" s="31">
        <v>157.48031496062993</v>
      </c>
    </row>
    <row r="19" spans="1:19" s="8" customFormat="1" ht="19.5" customHeight="1" x14ac:dyDescent="0.15">
      <c r="A19" s="25" t="s">
        <v>157</v>
      </c>
      <c r="B19" s="26" t="s">
        <v>186</v>
      </c>
      <c r="C19" s="25">
        <v>55</v>
      </c>
      <c r="D19" s="27" t="s">
        <v>286</v>
      </c>
      <c r="E19" s="28"/>
      <c r="F19" s="26">
        <v>370</v>
      </c>
      <c r="G19" s="29">
        <v>156.19999999999999</v>
      </c>
      <c r="H19" s="29">
        <v>14.7</v>
      </c>
      <c r="I19" s="29">
        <v>5.8</v>
      </c>
      <c r="J19" s="29">
        <v>58.7</v>
      </c>
      <c r="K19" s="26">
        <v>195</v>
      </c>
      <c r="L19" s="26">
        <v>130</v>
      </c>
      <c r="M19" s="29">
        <v>1.4</v>
      </c>
      <c r="N19" s="30">
        <v>0.13</v>
      </c>
      <c r="O19" s="30">
        <v>0.21</v>
      </c>
      <c r="P19" s="26">
        <v>0</v>
      </c>
      <c r="Q19" s="29">
        <v>0.4</v>
      </c>
      <c r="R19" s="29">
        <v>0.8</v>
      </c>
      <c r="S19" s="31">
        <v>314.96062992125985</v>
      </c>
    </row>
    <row r="20" spans="1:19" s="8" customFormat="1" ht="19.5" customHeight="1" x14ac:dyDescent="0.15">
      <c r="A20" s="25" t="s">
        <v>157</v>
      </c>
      <c r="B20" s="26" t="s">
        <v>186</v>
      </c>
      <c r="C20" s="25">
        <v>73</v>
      </c>
      <c r="D20" s="27" t="s">
        <v>100</v>
      </c>
      <c r="E20" s="28"/>
      <c r="F20" s="26">
        <v>377</v>
      </c>
      <c r="G20" s="29">
        <v>110.5</v>
      </c>
      <c r="H20" s="29">
        <v>11.2</v>
      </c>
      <c r="I20" s="29">
        <v>8</v>
      </c>
      <c r="J20" s="29">
        <v>63.4</v>
      </c>
      <c r="K20" s="26">
        <v>317</v>
      </c>
      <c r="L20" s="26">
        <v>35</v>
      </c>
      <c r="M20" s="29">
        <v>1.9</v>
      </c>
      <c r="N20" s="30">
        <v>0.12</v>
      </c>
      <c r="O20" s="30">
        <v>0.09</v>
      </c>
      <c r="P20" s="26">
        <v>0</v>
      </c>
      <c r="Q20" s="29">
        <v>2.1</v>
      </c>
      <c r="R20" s="29">
        <v>1.3</v>
      </c>
      <c r="S20" s="31">
        <v>511.81102362204723</v>
      </c>
    </row>
    <row r="21" spans="1:19" s="8" customFormat="1" ht="19.5" customHeight="1" x14ac:dyDescent="0.15">
      <c r="A21" s="25" t="s">
        <v>157</v>
      </c>
      <c r="B21" s="26" t="s">
        <v>182</v>
      </c>
      <c r="C21" s="25">
        <v>13</v>
      </c>
      <c r="D21" s="27" t="s">
        <v>12</v>
      </c>
      <c r="E21" s="28"/>
      <c r="F21" s="26">
        <v>418</v>
      </c>
      <c r="G21" s="29">
        <v>176.9</v>
      </c>
      <c r="H21" s="29">
        <v>18.3</v>
      </c>
      <c r="I21" s="29">
        <v>9</v>
      </c>
      <c r="J21" s="29">
        <v>62.5</v>
      </c>
      <c r="K21" s="26">
        <v>238</v>
      </c>
      <c r="L21" s="26">
        <v>40.4</v>
      </c>
      <c r="M21" s="29">
        <v>0</v>
      </c>
      <c r="N21" s="30">
        <v>0.06</v>
      </c>
      <c r="O21" s="30">
        <v>0.33</v>
      </c>
      <c r="P21" s="26">
        <v>1.5</v>
      </c>
      <c r="Q21" s="29">
        <v>0.8</v>
      </c>
      <c r="R21" s="29">
        <v>1.8</v>
      </c>
      <c r="S21" s="31">
        <v>708.66141732283461</v>
      </c>
    </row>
    <row r="22" spans="1:19" s="8" customFormat="1" ht="19.5" customHeight="1" x14ac:dyDescent="0.15">
      <c r="A22" s="25" t="s">
        <v>157</v>
      </c>
      <c r="B22" s="26" t="s">
        <v>182</v>
      </c>
      <c r="C22" s="25">
        <v>64</v>
      </c>
      <c r="D22" s="27" t="s">
        <v>88</v>
      </c>
      <c r="E22" s="28"/>
      <c r="F22" s="26">
        <v>362</v>
      </c>
      <c r="G22" s="29">
        <v>156</v>
      </c>
      <c r="H22" s="29">
        <v>13.1</v>
      </c>
      <c r="I22" s="29">
        <v>6.4</v>
      </c>
      <c r="J22" s="29">
        <v>59.6</v>
      </c>
      <c r="K22" s="26">
        <v>227</v>
      </c>
      <c r="L22" s="26">
        <v>82</v>
      </c>
      <c r="M22" s="29">
        <v>1</v>
      </c>
      <c r="N22" s="30">
        <v>0.23</v>
      </c>
      <c r="O22" s="30">
        <v>0.1</v>
      </c>
      <c r="P22" s="26">
        <v>1</v>
      </c>
      <c r="Q22" s="29">
        <v>0.7</v>
      </c>
      <c r="R22" s="29">
        <v>0.9</v>
      </c>
      <c r="S22" s="31">
        <v>354.3307086614173</v>
      </c>
    </row>
    <row r="23" spans="1:19" s="8" customFormat="1" ht="19.5" customHeight="1" x14ac:dyDescent="0.15">
      <c r="A23" s="25" t="s">
        <v>157</v>
      </c>
      <c r="B23" s="26" t="s">
        <v>182</v>
      </c>
      <c r="C23" s="25">
        <v>71</v>
      </c>
      <c r="D23" s="27" t="s">
        <v>97</v>
      </c>
      <c r="E23" s="28"/>
      <c r="F23" s="26">
        <v>555</v>
      </c>
      <c r="G23" s="29">
        <v>331.2</v>
      </c>
      <c r="H23" s="29">
        <v>19.8</v>
      </c>
      <c r="I23" s="29">
        <v>14.1</v>
      </c>
      <c r="J23" s="29">
        <v>82.3</v>
      </c>
      <c r="K23" s="26">
        <v>333</v>
      </c>
      <c r="L23" s="26">
        <v>49</v>
      </c>
      <c r="M23" s="29">
        <v>2.1</v>
      </c>
      <c r="N23" s="30">
        <v>0.12</v>
      </c>
      <c r="O23" s="30">
        <v>0.3</v>
      </c>
      <c r="P23" s="26">
        <v>6</v>
      </c>
      <c r="Q23" s="29">
        <v>1.8</v>
      </c>
      <c r="R23" s="29">
        <v>1.9</v>
      </c>
      <c r="S23" s="31">
        <v>748.03149606299212</v>
      </c>
    </row>
    <row r="24" spans="1:19" s="8" customFormat="1" ht="19.5" customHeight="1" x14ac:dyDescent="0.15">
      <c r="A24" s="25" t="s">
        <v>157</v>
      </c>
      <c r="B24" s="26" t="s">
        <v>182</v>
      </c>
      <c r="C24" s="25">
        <v>68</v>
      </c>
      <c r="D24" s="27" t="s">
        <v>210</v>
      </c>
      <c r="E24" s="28"/>
      <c r="F24" s="26">
        <v>472</v>
      </c>
      <c r="G24" s="29">
        <v>281.5</v>
      </c>
      <c r="H24" s="29">
        <v>13</v>
      </c>
      <c r="I24" s="29">
        <v>15.2</v>
      </c>
      <c r="J24" s="29">
        <v>69.5</v>
      </c>
      <c r="K24" s="26">
        <v>437</v>
      </c>
      <c r="L24" s="26">
        <v>39</v>
      </c>
      <c r="M24" s="29">
        <v>1.2</v>
      </c>
      <c r="N24" s="30">
        <v>0.11</v>
      </c>
      <c r="O24" s="30">
        <v>7.0000000000000007E-2</v>
      </c>
      <c r="P24" s="26">
        <v>12</v>
      </c>
      <c r="Q24" s="29">
        <v>2.8</v>
      </c>
      <c r="R24" s="29">
        <v>2.2000000000000002</v>
      </c>
      <c r="S24" s="31">
        <v>866.14173228346453</v>
      </c>
    </row>
    <row r="25" spans="1:19" s="8" customFormat="1" ht="19.5" customHeight="1" x14ac:dyDescent="0.15">
      <c r="A25" s="25" t="s">
        <v>157</v>
      </c>
      <c r="B25" s="26" t="s">
        <v>182</v>
      </c>
      <c r="C25" s="25">
        <v>76</v>
      </c>
      <c r="D25" s="27" t="s">
        <v>105</v>
      </c>
      <c r="E25" s="28"/>
      <c r="F25" s="26">
        <v>482</v>
      </c>
      <c r="G25" s="29">
        <v>184.9</v>
      </c>
      <c r="H25" s="29">
        <v>17.7</v>
      </c>
      <c r="I25" s="29">
        <v>13.1</v>
      </c>
      <c r="J25" s="29">
        <v>71.900000000000006</v>
      </c>
      <c r="K25" s="26">
        <v>650</v>
      </c>
      <c r="L25" s="26">
        <v>60</v>
      </c>
      <c r="M25" s="29">
        <v>2.5</v>
      </c>
      <c r="N25" s="30">
        <v>0.22</v>
      </c>
      <c r="O25" s="30">
        <v>0.13</v>
      </c>
      <c r="P25" s="26">
        <v>20</v>
      </c>
      <c r="Q25" s="29">
        <v>5.2</v>
      </c>
      <c r="R25" s="29">
        <v>1.1000000000000001</v>
      </c>
      <c r="S25" s="31">
        <v>433.07086614173227</v>
      </c>
    </row>
    <row r="26" spans="1:19" s="8" customFormat="1" ht="19.5" customHeight="1" x14ac:dyDescent="0.15">
      <c r="A26" s="25" t="s">
        <v>157</v>
      </c>
      <c r="B26" s="26" t="s">
        <v>182</v>
      </c>
      <c r="C26" s="25">
        <v>98</v>
      </c>
      <c r="D26" s="27" t="s">
        <v>195</v>
      </c>
      <c r="E26" s="28" t="s">
        <v>211</v>
      </c>
      <c r="F26" s="26">
        <v>315</v>
      </c>
      <c r="G26" s="29"/>
      <c r="H26" s="29">
        <v>9.3999999999999986</v>
      </c>
      <c r="I26" s="29">
        <v>3.3</v>
      </c>
      <c r="J26" s="29">
        <v>60.2</v>
      </c>
      <c r="K26" s="26"/>
      <c r="L26" s="26">
        <v>68</v>
      </c>
      <c r="M26" s="29">
        <v>1.1000000000000001</v>
      </c>
      <c r="N26" s="30"/>
      <c r="O26" s="30"/>
      <c r="P26" s="26"/>
      <c r="Q26" s="29">
        <v>1.8</v>
      </c>
      <c r="R26" s="29">
        <v>1.3</v>
      </c>
      <c r="S26" s="31">
        <v>511.81102362204723</v>
      </c>
    </row>
    <row r="27" spans="1:19" s="8" customFormat="1" ht="19.5" customHeight="1" x14ac:dyDescent="0.15">
      <c r="A27" s="25" t="s">
        <v>157</v>
      </c>
      <c r="B27" s="26" t="s">
        <v>182</v>
      </c>
      <c r="C27" s="25">
        <v>98</v>
      </c>
      <c r="D27" s="27" t="s">
        <v>195</v>
      </c>
      <c r="E27" s="28" t="s">
        <v>212</v>
      </c>
      <c r="F27" s="26">
        <v>303</v>
      </c>
      <c r="G27" s="29"/>
      <c r="H27" s="29">
        <v>8.1999999999999993</v>
      </c>
      <c r="I27" s="29">
        <v>2.7</v>
      </c>
      <c r="J27" s="29">
        <v>59.300000000000004</v>
      </c>
      <c r="K27" s="26"/>
      <c r="L27" s="26">
        <v>56</v>
      </c>
      <c r="M27" s="29">
        <v>0.89999999999999991</v>
      </c>
      <c r="N27" s="30"/>
      <c r="O27" s="30"/>
      <c r="P27" s="26"/>
      <c r="Q27" s="29">
        <v>1.5</v>
      </c>
      <c r="R27" s="29">
        <v>1.1000000000000001</v>
      </c>
      <c r="S27" s="31">
        <v>433.07086614173227</v>
      </c>
    </row>
    <row r="28" spans="1:19" s="8" customFormat="1" ht="19.5" customHeight="1" x14ac:dyDescent="0.15">
      <c r="A28" s="25" t="s">
        <v>157</v>
      </c>
      <c r="B28" s="26" t="s">
        <v>179</v>
      </c>
      <c r="C28" s="25">
        <v>23</v>
      </c>
      <c r="D28" s="27" t="s">
        <v>163</v>
      </c>
      <c r="E28" s="28" t="s">
        <v>300</v>
      </c>
      <c r="F28" s="26">
        <v>158</v>
      </c>
      <c r="G28" s="29">
        <v>22.8</v>
      </c>
      <c r="H28" s="29">
        <v>5.6</v>
      </c>
      <c r="I28" s="29">
        <v>2.6</v>
      </c>
      <c r="J28" s="29">
        <v>28</v>
      </c>
      <c r="K28" s="26">
        <v>58</v>
      </c>
      <c r="L28" s="26">
        <v>17</v>
      </c>
      <c r="M28" s="29">
        <v>0.4</v>
      </c>
      <c r="N28" s="30">
        <v>0.04</v>
      </c>
      <c r="O28" s="30">
        <v>0.02</v>
      </c>
      <c r="P28" s="26">
        <v>0</v>
      </c>
      <c r="Q28" s="29">
        <v>1.4</v>
      </c>
      <c r="R28" s="29">
        <v>0.8</v>
      </c>
      <c r="S28" s="31">
        <v>314.96062992125985</v>
      </c>
    </row>
    <row r="29" spans="1:19" s="8" customFormat="1" ht="19.5" customHeight="1" x14ac:dyDescent="0.15">
      <c r="A29" s="25" t="s">
        <v>157</v>
      </c>
      <c r="B29" s="26" t="s">
        <v>179</v>
      </c>
      <c r="C29" s="25">
        <v>7</v>
      </c>
      <c r="D29" s="27" t="s">
        <v>163</v>
      </c>
      <c r="E29" s="28" t="s">
        <v>301</v>
      </c>
      <c r="F29" s="26">
        <v>172</v>
      </c>
      <c r="G29" s="29">
        <v>24.7</v>
      </c>
      <c r="H29" s="29">
        <v>6</v>
      </c>
      <c r="I29" s="29">
        <v>2.9</v>
      </c>
      <c r="J29" s="29">
        <v>30.4</v>
      </c>
      <c r="K29" s="26">
        <v>63</v>
      </c>
      <c r="L29" s="26">
        <v>19</v>
      </c>
      <c r="M29" s="29">
        <v>0.4</v>
      </c>
      <c r="N29" s="30">
        <v>0.05</v>
      </c>
      <c r="O29" s="30">
        <v>0.03</v>
      </c>
      <c r="P29" s="26">
        <v>0</v>
      </c>
      <c r="Q29" s="29">
        <v>1.5</v>
      </c>
      <c r="R29" s="29">
        <v>0.8</v>
      </c>
      <c r="S29" s="31">
        <v>314.96062992125985</v>
      </c>
    </row>
    <row r="30" spans="1:19" s="8" customFormat="1" ht="19.5" customHeight="1" x14ac:dyDescent="0.15">
      <c r="A30" s="25" t="s">
        <v>157</v>
      </c>
      <c r="B30" s="26" t="s">
        <v>179</v>
      </c>
      <c r="C30" s="25">
        <v>54</v>
      </c>
      <c r="D30" s="27" t="s">
        <v>213</v>
      </c>
      <c r="E30" s="28"/>
      <c r="F30" s="26">
        <v>212</v>
      </c>
      <c r="G30" s="29">
        <v>45.8</v>
      </c>
      <c r="H30" s="29">
        <v>9.6999999999999993</v>
      </c>
      <c r="I30" s="29">
        <v>4.0999999999999996</v>
      </c>
      <c r="J30" s="29">
        <v>35.6</v>
      </c>
      <c r="K30" s="26">
        <v>280</v>
      </c>
      <c r="L30" s="26">
        <v>98</v>
      </c>
      <c r="M30" s="29">
        <v>1</v>
      </c>
      <c r="N30" s="30">
        <v>0.11</v>
      </c>
      <c r="O30" s="30">
        <v>0.14000000000000001</v>
      </c>
      <c r="P30" s="26">
        <v>0</v>
      </c>
      <c r="Q30" s="29">
        <v>2.4</v>
      </c>
      <c r="R30" s="29">
        <v>0.9</v>
      </c>
      <c r="S30" s="31">
        <v>354.3307086614173</v>
      </c>
    </row>
    <row r="31" spans="1:19" s="8" customFormat="1" ht="19.5" customHeight="1" x14ac:dyDescent="0.15">
      <c r="A31" s="25" t="s">
        <v>157</v>
      </c>
      <c r="B31" s="26" t="s">
        <v>184</v>
      </c>
      <c r="C31" s="25">
        <v>8</v>
      </c>
      <c r="D31" s="27" t="s">
        <v>214</v>
      </c>
      <c r="E31" s="28"/>
      <c r="F31" s="26">
        <v>274</v>
      </c>
      <c r="G31" s="29">
        <v>182.2</v>
      </c>
      <c r="H31" s="29">
        <v>10.4</v>
      </c>
      <c r="I31" s="29">
        <v>2.1</v>
      </c>
      <c r="J31" s="29">
        <v>52.5</v>
      </c>
      <c r="K31" s="26">
        <v>170</v>
      </c>
      <c r="L31" s="26">
        <v>38</v>
      </c>
      <c r="M31" s="29">
        <v>0.8</v>
      </c>
      <c r="N31" s="30">
        <v>0.09</v>
      </c>
      <c r="O31" s="30">
        <v>0.13</v>
      </c>
      <c r="P31" s="26">
        <v>1</v>
      </c>
      <c r="Q31" s="29">
        <v>4</v>
      </c>
      <c r="R31" s="29">
        <v>2</v>
      </c>
      <c r="S31" s="31">
        <f t="shared" ref="S31" si="0">R31/2.54*1000</f>
        <v>787.40157480314951</v>
      </c>
    </row>
    <row r="32" spans="1:19" s="8" customFormat="1" ht="19.5" customHeight="1" x14ac:dyDescent="0.15">
      <c r="A32" s="25" t="s">
        <v>157</v>
      </c>
      <c r="B32" s="26" t="s">
        <v>180</v>
      </c>
      <c r="C32" s="25">
        <v>34</v>
      </c>
      <c r="D32" s="27" t="s">
        <v>215</v>
      </c>
      <c r="E32" s="28"/>
      <c r="F32" s="26">
        <v>191</v>
      </c>
      <c r="G32" s="29">
        <v>58.7</v>
      </c>
      <c r="H32" s="29">
        <v>5.3</v>
      </c>
      <c r="I32" s="29">
        <v>13.2</v>
      </c>
      <c r="J32" s="29">
        <v>12.2</v>
      </c>
      <c r="K32" s="26">
        <v>71</v>
      </c>
      <c r="L32" s="26">
        <v>9</v>
      </c>
      <c r="M32" s="29">
        <v>0.3</v>
      </c>
      <c r="N32" s="30">
        <v>0.01</v>
      </c>
      <c r="O32" s="30">
        <v>0.03</v>
      </c>
      <c r="P32" s="26">
        <v>1</v>
      </c>
      <c r="Q32" s="29">
        <v>0.5</v>
      </c>
      <c r="R32" s="29">
        <v>1.1000000000000001</v>
      </c>
      <c r="S32" s="31">
        <v>433.07086614173227</v>
      </c>
    </row>
    <row r="33" spans="1:19" s="8" customFormat="1" ht="19.5" customHeight="1" x14ac:dyDescent="0.15">
      <c r="A33" s="25" t="s">
        <v>157</v>
      </c>
      <c r="B33" s="26" t="s">
        <v>180</v>
      </c>
      <c r="C33" s="25">
        <v>43</v>
      </c>
      <c r="D33" s="27" t="s">
        <v>62</v>
      </c>
      <c r="E33" s="28"/>
      <c r="F33" s="26">
        <v>585</v>
      </c>
      <c r="G33" s="29">
        <v>202</v>
      </c>
      <c r="H33" s="29">
        <v>31</v>
      </c>
      <c r="I33" s="29">
        <v>15.9</v>
      </c>
      <c r="J33" s="29">
        <v>75.3</v>
      </c>
      <c r="K33" s="26">
        <v>543</v>
      </c>
      <c r="L33" s="26">
        <v>141</v>
      </c>
      <c r="M33" s="29">
        <v>2.8</v>
      </c>
      <c r="N33" s="30">
        <v>0.21</v>
      </c>
      <c r="O33" s="30">
        <v>0.34</v>
      </c>
      <c r="P33" s="26">
        <v>8</v>
      </c>
      <c r="Q33" s="29">
        <v>3.6</v>
      </c>
      <c r="R33" s="29">
        <v>7.8</v>
      </c>
      <c r="S33" s="31">
        <v>3070.8661417322833</v>
      </c>
    </row>
    <row r="34" spans="1:19" s="8" customFormat="1" ht="19.5" customHeight="1" x14ac:dyDescent="0.15">
      <c r="A34" s="25" t="s">
        <v>157</v>
      </c>
      <c r="B34" s="26"/>
      <c r="C34" s="25">
        <v>96</v>
      </c>
      <c r="D34" s="32" t="s">
        <v>294</v>
      </c>
      <c r="E34" s="28"/>
      <c r="F34" s="26">
        <v>327</v>
      </c>
      <c r="G34" s="29">
        <v>77.2</v>
      </c>
      <c r="H34" s="29">
        <v>11.9</v>
      </c>
      <c r="I34" s="29">
        <v>16.399999999999999</v>
      </c>
      <c r="J34" s="29">
        <v>33</v>
      </c>
      <c r="K34" s="26">
        <v>300</v>
      </c>
      <c r="L34" s="26">
        <v>120</v>
      </c>
      <c r="M34" s="29">
        <v>0.7</v>
      </c>
      <c r="N34" s="30">
        <v>0.28000000000000003</v>
      </c>
      <c r="O34" s="30">
        <v>0.41</v>
      </c>
      <c r="P34" s="26">
        <v>5</v>
      </c>
      <c r="Q34" s="29">
        <v>2.2999999999999998</v>
      </c>
      <c r="R34" s="29">
        <v>4.7</v>
      </c>
      <c r="S34" s="31">
        <v>1850.3937007874017</v>
      </c>
    </row>
    <row r="35" spans="1:19" s="8" customFormat="1" ht="19.5" customHeight="1" x14ac:dyDescent="0.15">
      <c r="A35" s="25" t="s">
        <v>157</v>
      </c>
      <c r="B35" s="26" t="s">
        <v>185</v>
      </c>
      <c r="C35" s="25">
        <v>18</v>
      </c>
      <c r="D35" s="27" t="s">
        <v>216</v>
      </c>
      <c r="E35" s="28"/>
      <c r="F35" s="26">
        <v>380</v>
      </c>
      <c r="G35" s="29">
        <v>81.599999999999994</v>
      </c>
      <c r="H35" s="29">
        <v>14</v>
      </c>
      <c r="I35" s="29">
        <v>7</v>
      </c>
      <c r="J35" s="29">
        <v>62.1</v>
      </c>
      <c r="K35" s="26">
        <v>299</v>
      </c>
      <c r="L35" s="26">
        <v>28</v>
      </c>
      <c r="M35" s="29">
        <v>1.5</v>
      </c>
      <c r="N35" s="30">
        <v>0.17</v>
      </c>
      <c r="O35" s="30">
        <v>0.08</v>
      </c>
      <c r="P35" s="26">
        <v>4</v>
      </c>
      <c r="Q35" s="29">
        <v>3</v>
      </c>
      <c r="R35" s="29">
        <v>1.6</v>
      </c>
      <c r="S35" s="31">
        <v>629.9212598425197</v>
      </c>
    </row>
    <row r="36" spans="1:19" s="8" customFormat="1" ht="19.5" customHeight="1" x14ac:dyDescent="0.15">
      <c r="A36" s="25" t="s">
        <v>157</v>
      </c>
      <c r="B36" s="26" t="s">
        <v>185</v>
      </c>
      <c r="C36" s="25">
        <v>29</v>
      </c>
      <c r="D36" s="27" t="s">
        <v>39</v>
      </c>
      <c r="E36" s="28"/>
      <c r="F36" s="26">
        <v>456</v>
      </c>
      <c r="G36" s="29">
        <v>70.2</v>
      </c>
      <c r="H36" s="29">
        <v>23.8</v>
      </c>
      <c r="I36" s="29">
        <v>5.0999999999999996</v>
      </c>
      <c r="J36" s="29">
        <v>75.3</v>
      </c>
      <c r="K36" s="26">
        <v>402</v>
      </c>
      <c r="L36" s="26">
        <v>115</v>
      </c>
      <c r="M36" s="29">
        <v>1.9</v>
      </c>
      <c r="N36" s="30">
        <v>0.26</v>
      </c>
      <c r="O36" s="30">
        <v>0.15</v>
      </c>
      <c r="P36" s="26">
        <v>8</v>
      </c>
      <c r="Q36" s="29">
        <v>4.3</v>
      </c>
      <c r="R36" s="29">
        <v>1.6</v>
      </c>
      <c r="S36" s="31">
        <v>629.9212598425197</v>
      </c>
    </row>
    <row r="37" spans="1:19" s="8" customFormat="1" ht="19.5" customHeight="1" x14ac:dyDescent="0.15">
      <c r="A37" s="25" t="s">
        <v>157</v>
      </c>
      <c r="B37" s="26" t="s">
        <v>185</v>
      </c>
      <c r="C37" s="25">
        <v>46</v>
      </c>
      <c r="D37" s="27" t="s">
        <v>66</v>
      </c>
      <c r="E37" s="28"/>
      <c r="F37" s="26">
        <v>346</v>
      </c>
      <c r="G37" s="29">
        <v>17.2</v>
      </c>
      <c r="H37" s="29">
        <v>13</v>
      </c>
      <c r="I37" s="29">
        <v>5.2</v>
      </c>
      <c r="J37" s="29">
        <v>59.2</v>
      </c>
      <c r="K37" s="26">
        <v>252</v>
      </c>
      <c r="L37" s="26">
        <v>25</v>
      </c>
      <c r="M37" s="29">
        <v>1.4</v>
      </c>
      <c r="N37" s="30">
        <v>0.17</v>
      </c>
      <c r="O37" s="30">
        <v>7.0000000000000007E-2</v>
      </c>
      <c r="P37" s="26">
        <v>0</v>
      </c>
      <c r="Q37" s="29">
        <v>2.6</v>
      </c>
      <c r="R37" s="29">
        <v>1</v>
      </c>
      <c r="S37" s="31">
        <v>393.70078740157476</v>
      </c>
    </row>
    <row r="38" spans="1:19" s="8" customFormat="1" ht="19.5" customHeight="1" x14ac:dyDescent="0.15">
      <c r="A38" s="25" t="s">
        <v>157</v>
      </c>
      <c r="B38" s="26" t="s">
        <v>185</v>
      </c>
      <c r="C38" s="25">
        <v>52</v>
      </c>
      <c r="D38" s="27" t="s">
        <v>74</v>
      </c>
      <c r="E38" s="28"/>
      <c r="F38" s="26">
        <v>517</v>
      </c>
      <c r="G38" s="29">
        <v>154.80000000000001</v>
      </c>
      <c r="H38" s="29">
        <v>19.899999999999999</v>
      </c>
      <c r="I38" s="29">
        <v>12.3</v>
      </c>
      <c r="J38" s="29">
        <v>80.8</v>
      </c>
      <c r="K38" s="26">
        <v>933</v>
      </c>
      <c r="L38" s="26">
        <v>116</v>
      </c>
      <c r="M38" s="29">
        <v>2.4</v>
      </c>
      <c r="N38" s="30">
        <v>0.23</v>
      </c>
      <c r="O38" s="30">
        <v>0.12</v>
      </c>
      <c r="P38" s="26">
        <v>31</v>
      </c>
      <c r="Q38" s="29">
        <v>7.3</v>
      </c>
      <c r="R38" s="29">
        <v>2.1</v>
      </c>
      <c r="S38" s="31">
        <v>826.77165354330702</v>
      </c>
    </row>
    <row r="39" spans="1:19" s="8" customFormat="1" ht="19.5" customHeight="1" x14ac:dyDescent="0.15">
      <c r="A39" s="25" t="s">
        <v>157</v>
      </c>
      <c r="B39" s="26" t="s">
        <v>185</v>
      </c>
      <c r="C39" s="25">
        <v>60</v>
      </c>
      <c r="D39" s="27" t="s">
        <v>83</v>
      </c>
      <c r="E39" s="28"/>
      <c r="F39" s="26">
        <v>539</v>
      </c>
      <c r="G39" s="29">
        <v>284</v>
      </c>
      <c r="H39" s="29">
        <v>18.7</v>
      </c>
      <c r="I39" s="29">
        <v>9.9</v>
      </c>
      <c r="J39" s="29">
        <v>86.8</v>
      </c>
      <c r="K39" s="26">
        <v>456</v>
      </c>
      <c r="L39" s="26">
        <v>45</v>
      </c>
      <c r="M39" s="29">
        <v>2</v>
      </c>
      <c r="N39" s="30">
        <v>0.23</v>
      </c>
      <c r="O39" s="30">
        <v>0.11</v>
      </c>
      <c r="P39" s="26">
        <v>8</v>
      </c>
      <c r="Q39" s="29">
        <v>4.3</v>
      </c>
      <c r="R39" s="29">
        <v>2.4</v>
      </c>
      <c r="S39" s="31">
        <v>944.88188976377955</v>
      </c>
    </row>
    <row r="40" spans="1:19" s="8" customFormat="1" ht="19.5" customHeight="1" x14ac:dyDescent="0.15">
      <c r="A40" s="25" t="s">
        <v>157</v>
      </c>
      <c r="B40" s="26" t="s">
        <v>185</v>
      </c>
      <c r="C40" s="25">
        <v>72</v>
      </c>
      <c r="D40" s="27" t="s">
        <v>98</v>
      </c>
      <c r="E40" s="28"/>
      <c r="F40" s="26">
        <v>406</v>
      </c>
      <c r="G40" s="29">
        <v>86.1</v>
      </c>
      <c r="H40" s="29">
        <v>13.8</v>
      </c>
      <c r="I40" s="29">
        <v>2.2999999999999998</v>
      </c>
      <c r="J40" s="29">
        <v>79.3</v>
      </c>
      <c r="K40" s="26">
        <v>388</v>
      </c>
      <c r="L40" s="26">
        <v>36</v>
      </c>
      <c r="M40" s="29">
        <v>1.8</v>
      </c>
      <c r="N40" s="30">
        <v>0.21</v>
      </c>
      <c r="O40" s="30">
        <v>0.08</v>
      </c>
      <c r="P40" s="26">
        <v>7</v>
      </c>
      <c r="Q40" s="29">
        <v>3.7</v>
      </c>
      <c r="R40" s="29">
        <v>1.4</v>
      </c>
      <c r="S40" s="31">
        <v>551.18110236220468</v>
      </c>
    </row>
    <row r="41" spans="1:19" s="8" customFormat="1" ht="19.5" customHeight="1" x14ac:dyDescent="0.15">
      <c r="A41" s="25" t="s">
        <v>157</v>
      </c>
      <c r="B41" s="26" t="s">
        <v>175</v>
      </c>
      <c r="C41" s="25">
        <v>24</v>
      </c>
      <c r="D41" s="27" t="s">
        <v>29</v>
      </c>
      <c r="E41" s="28"/>
      <c r="F41" s="26">
        <v>389</v>
      </c>
      <c r="G41" s="29">
        <v>122.5</v>
      </c>
      <c r="H41" s="29">
        <v>9.3000000000000007</v>
      </c>
      <c r="I41" s="29">
        <v>8.6</v>
      </c>
      <c r="J41" s="29">
        <v>65.599999999999994</v>
      </c>
      <c r="K41" s="26">
        <v>442</v>
      </c>
      <c r="L41" s="26">
        <v>85</v>
      </c>
      <c r="M41" s="29">
        <v>1.7</v>
      </c>
      <c r="N41" s="30">
        <v>0.16</v>
      </c>
      <c r="O41" s="30">
        <v>0.11</v>
      </c>
      <c r="P41" s="26">
        <v>16</v>
      </c>
      <c r="Q41" s="29">
        <v>4.3</v>
      </c>
      <c r="R41" s="29">
        <v>0.6</v>
      </c>
      <c r="S41" s="31">
        <v>236.22047244094489</v>
      </c>
    </row>
    <row r="42" spans="1:19" s="8" customFormat="1" ht="19.5" customHeight="1" x14ac:dyDescent="0.15">
      <c r="A42" s="25" t="s">
        <v>157</v>
      </c>
      <c r="B42" s="26" t="s">
        <v>175</v>
      </c>
      <c r="C42" s="25">
        <v>34</v>
      </c>
      <c r="D42" s="27" t="s">
        <v>217</v>
      </c>
      <c r="E42" s="28"/>
      <c r="F42" s="26">
        <v>142</v>
      </c>
      <c r="G42" s="29">
        <v>68.5</v>
      </c>
      <c r="H42" s="29">
        <v>4.2</v>
      </c>
      <c r="I42" s="29">
        <v>3.9</v>
      </c>
      <c r="J42" s="29">
        <v>21.3</v>
      </c>
      <c r="K42" s="26">
        <v>168</v>
      </c>
      <c r="L42" s="26">
        <v>110</v>
      </c>
      <c r="M42" s="29">
        <v>1</v>
      </c>
      <c r="N42" s="30">
        <v>0.05</v>
      </c>
      <c r="O42" s="30">
        <v>0.03</v>
      </c>
      <c r="P42" s="26">
        <v>2</v>
      </c>
      <c r="Q42" s="29">
        <v>1.3</v>
      </c>
      <c r="R42" s="29">
        <v>1.8</v>
      </c>
      <c r="S42" s="31">
        <v>708.66141732283461</v>
      </c>
    </row>
    <row r="43" spans="1:19" s="8" customFormat="1" ht="19.5" customHeight="1" x14ac:dyDescent="0.15">
      <c r="A43" s="25" t="s">
        <v>157</v>
      </c>
      <c r="B43" s="26" t="s">
        <v>175</v>
      </c>
      <c r="C43" s="25">
        <v>59</v>
      </c>
      <c r="D43" s="27" t="s">
        <v>218</v>
      </c>
      <c r="E43" s="28"/>
      <c r="F43" s="26">
        <v>259</v>
      </c>
      <c r="G43" s="29">
        <v>50.8</v>
      </c>
      <c r="H43" s="29">
        <v>7.9</v>
      </c>
      <c r="I43" s="29">
        <v>7.8</v>
      </c>
      <c r="J43" s="29">
        <v>38.700000000000003</v>
      </c>
      <c r="K43" s="26">
        <v>198</v>
      </c>
      <c r="L43" s="26">
        <v>96</v>
      </c>
      <c r="M43" s="29">
        <v>0.8</v>
      </c>
      <c r="N43" s="30">
        <v>0.09</v>
      </c>
      <c r="O43" s="30">
        <v>0.21</v>
      </c>
      <c r="P43" s="26">
        <v>0</v>
      </c>
      <c r="Q43" s="29">
        <v>1</v>
      </c>
      <c r="R43" s="29">
        <v>0.6</v>
      </c>
      <c r="S43" s="31">
        <v>236.22047244094489</v>
      </c>
    </row>
    <row r="44" spans="1:19" s="8" customFormat="1" ht="19.5" customHeight="1" x14ac:dyDescent="0.15">
      <c r="A44" s="25" t="s">
        <v>158</v>
      </c>
      <c r="B44" s="26" t="s">
        <v>187</v>
      </c>
      <c r="C44" s="25">
        <v>83</v>
      </c>
      <c r="D44" s="27" t="s">
        <v>114</v>
      </c>
      <c r="E44" s="28"/>
      <c r="F44" s="26">
        <v>197</v>
      </c>
      <c r="G44" s="29">
        <v>99.2</v>
      </c>
      <c r="H44" s="29">
        <v>13.3</v>
      </c>
      <c r="I44" s="29">
        <v>11.3</v>
      </c>
      <c r="J44" s="29">
        <v>9.1999999999999993</v>
      </c>
      <c r="K44" s="26">
        <v>413</v>
      </c>
      <c r="L44" s="26">
        <v>30</v>
      </c>
      <c r="M44" s="29">
        <v>0.8</v>
      </c>
      <c r="N44" s="30">
        <v>0.56000000000000005</v>
      </c>
      <c r="O44" s="30">
        <v>0.12</v>
      </c>
      <c r="P44" s="26">
        <v>10</v>
      </c>
      <c r="Q44" s="29">
        <v>1.2</v>
      </c>
      <c r="R44" s="29">
        <v>1.2</v>
      </c>
      <c r="S44" s="31">
        <v>472.44094488188978</v>
      </c>
    </row>
    <row r="45" spans="1:19" s="8" customFormat="1" ht="19.5" customHeight="1" x14ac:dyDescent="0.15">
      <c r="A45" s="25" t="s">
        <v>158</v>
      </c>
      <c r="B45" s="26" t="s">
        <v>187</v>
      </c>
      <c r="C45" s="25">
        <v>89</v>
      </c>
      <c r="D45" s="27" t="s">
        <v>124</v>
      </c>
      <c r="E45" s="28"/>
      <c r="F45" s="26">
        <v>262</v>
      </c>
      <c r="G45" s="29">
        <v>139.30000000000001</v>
      </c>
      <c r="H45" s="29">
        <v>16</v>
      </c>
      <c r="I45" s="29">
        <v>16.399999999999999</v>
      </c>
      <c r="J45" s="29">
        <v>12.3</v>
      </c>
      <c r="K45" s="26">
        <v>473</v>
      </c>
      <c r="L45" s="26">
        <v>141</v>
      </c>
      <c r="M45" s="29">
        <v>1.3</v>
      </c>
      <c r="N45" s="30">
        <v>0.63</v>
      </c>
      <c r="O45" s="30">
        <v>0.13</v>
      </c>
      <c r="P45" s="26">
        <v>35</v>
      </c>
      <c r="Q45" s="29">
        <v>2.9</v>
      </c>
      <c r="R45" s="29">
        <v>0.6</v>
      </c>
      <c r="S45" s="31">
        <v>236.22047244094489</v>
      </c>
    </row>
    <row r="46" spans="1:19" s="8" customFormat="1" ht="19.5" customHeight="1" x14ac:dyDescent="0.15">
      <c r="A46" s="25" t="s">
        <v>158</v>
      </c>
      <c r="B46" s="26" t="s">
        <v>187</v>
      </c>
      <c r="C46" s="25">
        <v>61</v>
      </c>
      <c r="D46" s="27" t="s">
        <v>288</v>
      </c>
      <c r="E46" s="28"/>
      <c r="F46" s="26">
        <v>153</v>
      </c>
      <c r="G46" s="29">
        <v>175.3</v>
      </c>
      <c r="H46" s="29">
        <v>15.7</v>
      </c>
      <c r="I46" s="29">
        <v>6.3</v>
      </c>
      <c r="J46" s="29">
        <v>10.6</v>
      </c>
      <c r="K46" s="26">
        <v>378</v>
      </c>
      <c r="L46" s="26">
        <v>32</v>
      </c>
      <c r="M46" s="29">
        <v>2.8</v>
      </c>
      <c r="N46" s="30">
        <v>0.1</v>
      </c>
      <c r="O46" s="30">
        <v>0.21</v>
      </c>
      <c r="P46" s="26">
        <v>10</v>
      </c>
      <c r="Q46" s="29">
        <v>1.9</v>
      </c>
      <c r="R46" s="29">
        <v>2</v>
      </c>
      <c r="S46" s="31">
        <v>787.40157480314951</v>
      </c>
    </row>
    <row r="47" spans="1:19" s="8" customFormat="1" ht="19.5" customHeight="1" x14ac:dyDescent="0.15">
      <c r="A47" s="25" t="s">
        <v>158</v>
      </c>
      <c r="B47" s="26" t="s">
        <v>187</v>
      </c>
      <c r="C47" s="25">
        <v>78</v>
      </c>
      <c r="D47" s="27" t="s">
        <v>108</v>
      </c>
      <c r="E47" s="28"/>
      <c r="F47" s="26">
        <v>171</v>
      </c>
      <c r="G47" s="29">
        <v>189.8</v>
      </c>
      <c r="H47" s="29">
        <v>12</v>
      </c>
      <c r="I47" s="29">
        <v>10.4</v>
      </c>
      <c r="J47" s="29">
        <v>9.1999999999999993</v>
      </c>
      <c r="K47" s="26">
        <v>689</v>
      </c>
      <c r="L47" s="26">
        <v>79</v>
      </c>
      <c r="M47" s="29">
        <v>1.7</v>
      </c>
      <c r="N47" s="30">
        <v>0.12</v>
      </c>
      <c r="O47" s="30">
        <v>0.25</v>
      </c>
      <c r="P47" s="26">
        <v>20</v>
      </c>
      <c r="Q47" s="29">
        <v>3.9</v>
      </c>
      <c r="R47" s="29">
        <v>1</v>
      </c>
      <c r="S47" s="31">
        <v>393.70078740157476</v>
      </c>
    </row>
    <row r="48" spans="1:19" s="8" customFormat="1" ht="19.5" customHeight="1" x14ac:dyDescent="0.15">
      <c r="A48" s="25" t="s">
        <v>158</v>
      </c>
      <c r="B48" s="26" t="s">
        <v>187</v>
      </c>
      <c r="C48" s="25">
        <v>90</v>
      </c>
      <c r="D48" s="27" t="s">
        <v>126</v>
      </c>
      <c r="E48" s="28"/>
      <c r="F48" s="26">
        <v>189</v>
      </c>
      <c r="G48" s="29">
        <v>126.3</v>
      </c>
      <c r="H48" s="29">
        <v>13.4</v>
      </c>
      <c r="I48" s="29">
        <v>7.5</v>
      </c>
      <c r="J48" s="29">
        <v>6.5</v>
      </c>
      <c r="K48" s="26">
        <v>328</v>
      </c>
      <c r="L48" s="26">
        <v>30</v>
      </c>
      <c r="M48" s="29">
        <v>1.6</v>
      </c>
      <c r="N48" s="30">
        <v>0.16</v>
      </c>
      <c r="O48" s="30">
        <v>0.36</v>
      </c>
      <c r="P48" s="26">
        <v>2</v>
      </c>
      <c r="Q48" s="29">
        <v>1.6</v>
      </c>
      <c r="R48" s="29">
        <v>1.3</v>
      </c>
      <c r="S48" s="31">
        <v>511.81102362204723</v>
      </c>
    </row>
    <row r="49" spans="1:19" s="8" customFormat="1" ht="19.5" customHeight="1" x14ac:dyDescent="0.15">
      <c r="A49" s="25" t="s">
        <v>158</v>
      </c>
      <c r="B49" s="26" t="s">
        <v>187</v>
      </c>
      <c r="C49" s="25">
        <v>23</v>
      </c>
      <c r="D49" s="27" t="s">
        <v>219</v>
      </c>
      <c r="E49" s="28" t="s">
        <v>282</v>
      </c>
      <c r="F49" s="26">
        <v>128</v>
      </c>
      <c r="G49" s="29">
        <v>21.2</v>
      </c>
      <c r="H49" s="29">
        <v>5.3</v>
      </c>
      <c r="I49" s="29">
        <v>11.4</v>
      </c>
      <c r="J49" s="29">
        <v>1.2</v>
      </c>
      <c r="K49" s="26">
        <v>72</v>
      </c>
      <c r="L49" s="26">
        <v>3</v>
      </c>
      <c r="M49" s="29">
        <v>0.3</v>
      </c>
      <c r="N49" s="30">
        <v>0.1</v>
      </c>
      <c r="O49" s="30">
        <v>0.05</v>
      </c>
      <c r="P49" s="26">
        <v>4</v>
      </c>
      <c r="Q49" s="29">
        <v>0</v>
      </c>
      <c r="R49" s="29">
        <v>0.8</v>
      </c>
      <c r="S49" s="31">
        <v>314.96062992125985</v>
      </c>
    </row>
    <row r="50" spans="1:19" s="8" customFormat="1" ht="19.5" customHeight="1" x14ac:dyDescent="0.15">
      <c r="A50" s="25" t="s">
        <v>158</v>
      </c>
      <c r="B50" s="26" t="s">
        <v>187</v>
      </c>
      <c r="C50" s="25">
        <v>7</v>
      </c>
      <c r="D50" s="27" t="s">
        <v>274</v>
      </c>
      <c r="E50" s="28" t="s">
        <v>282</v>
      </c>
      <c r="F50" s="26">
        <v>132</v>
      </c>
      <c r="G50" s="29">
        <v>23.2</v>
      </c>
      <c r="H50" s="29">
        <v>5.4</v>
      </c>
      <c r="I50" s="29">
        <v>11.4</v>
      </c>
      <c r="J50" s="29">
        <v>2</v>
      </c>
      <c r="K50" s="26">
        <v>86</v>
      </c>
      <c r="L50" s="26">
        <v>3</v>
      </c>
      <c r="M50" s="29">
        <v>0.3</v>
      </c>
      <c r="N50" s="30">
        <v>0.1</v>
      </c>
      <c r="O50" s="30">
        <v>0.05</v>
      </c>
      <c r="P50" s="26">
        <v>4</v>
      </c>
      <c r="Q50" s="29">
        <v>0.1</v>
      </c>
      <c r="R50" s="29">
        <v>0.9</v>
      </c>
      <c r="S50" s="31">
        <v>354.3307086614173</v>
      </c>
    </row>
    <row r="51" spans="1:19" s="8" customFormat="1" ht="19.5" customHeight="1" x14ac:dyDescent="0.15">
      <c r="A51" s="25" t="s">
        <v>158</v>
      </c>
      <c r="B51" s="26" t="s">
        <v>188</v>
      </c>
      <c r="C51" s="25">
        <v>15</v>
      </c>
      <c r="D51" s="27" t="s">
        <v>15</v>
      </c>
      <c r="E51" s="28"/>
      <c r="F51" s="26">
        <v>197</v>
      </c>
      <c r="G51" s="29">
        <v>119.1</v>
      </c>
      <c r="H51" s="29">
        <v>16.8</v>
      </c>
      <c r="I51" s="29">
        <v>11.6</v>
      </c>
      <c r="J51" s="29">
        <v>4.8</v>
      </c>
      <c r="K51" s="26">
        <v>389</v>
      </c>
      <c r="L51" s="26">
        <v>33</v>
      </c>
      <c r="M51" s="29">
        <v>1.7</v>
      </c>
      <c r="N51" s="30">
        <v>0.13</v>
      </c>
      <c r="O51" s="30">
        <v>0.38</v>
      </c>
      <c r="P51" s="26">
        <v>35</v>
      </c>
      <c r="Q51" s="29">
        <v>1.7</v>
      </c>
      <c r="R51" s="29">
        <v>1.3</v>
      </c>
      <c r="S51" s="31">
        <v>511.81102362204723</v>
      </c>
    </row>
    <row r="52" spans="1:19" s="8" customFormat="1" ht="19.5" customHeight="1" x14ac:dyDescent="0.15">
      <c r="A52" s="25" t="s">
        <v>158</v>
      </c>
      <c r="B52" s="26" t="s">
        <v>188</v>
      </c>
      <c r="C52" s="25">
        <v>26</v>
      </c>
      <c r="D52" s="27" t="s">
        <v>34</v>
      </c>
      <c r="E52" s="28"/>
      <c r="F52" s="26">
        <v>198</v>
      </c>
      <c r="G52" s="29">
        <v>63.5</v>
      </c>
      <c r="H52" s="29">
        <v>13.2</v>
      </c>
      <c r="I52" s="29">
        <v>10.4</v>
      </c>
      <c r="J52" s="29">
        <v>9.9</v>
      </c>
      <c r="K52" s="26">
        <v>194</v>
      </c>
      <c r="L52" s="26">
        <v>134</v>
      </c>
      <c r="M52" s="29">
        <v>1.4</v>
      </c>
      <c r="N52" s="30">
        <v>0.09</v>
      </c>
      <c r="O52" s="30">
        <v>0.31</v>
      </c>
      <c r="P52" s="26">
        <v>1</v>
      </c>
      <c r="Q52" s="29">
        <v>0.1</v>
      </c>
      <c r="R52" s="29">
        <v>1.8</v>
      </c>
      <c r="S52" s="31">
        <v>708.66141732283461</v>
      </c>
    </row>
    <row r="53" spans="1:19" s="8" customFormat="1" ht="19.5" customHeight="1" x14ac:dyDescent="0.15">
      <c r="A53" s="25" t="s">
        <v>158</v>
      </c>
      <c r="B53" s="26" t="s">
        <v>188</v>
      </c>
      <c r="C53" s="25">
        <v>51</v>
      </c>
      <c r="D53" s="27" t="s">
        <v>73</v>
      </c>
      <c r="E53" s="28"/>
      <c r="F53" s="26">
        <v>226</v>
      </c>
      <c r="G53" s="29">
        <v>427.1</v>
      </c>
      <c r="H53" s="29">
        <v>17.100000000000001</v>
      </c>
      <c r="I53" s="29">
        <v>7.9</v>
      </c>
      <c r="J53" s="29">
        <v>22.3</v>
      </c>
      <c r="K53" s="26">
        <v>1109</v>
      </c>
      <c r="L53" s="26">
        <v>113</v>
      </c>
      <c r="M53" s="29">
        <v>2.2000000000000002</v>
      </c>
      <c r="N53" s="30">
        <v>0.3</v>
      </c>
      <c r="O53" s="30">
        <v>0.22</v>
      </c>
      <c r="P53" s="26">
        <v>28</v>
      </c>
      <c r="Q53" s="29">
        <v>4.7</v>
      </c>
      <c r="R53" s="29">
        <v>2</v>
      </c>
      <c r="S53" s="31">
        <v>787.40157480314951</v>
      </c>
    </row>
    <row r="54" spans="1:19" s="8" customFormat="1" ht="19.5" customHeight="1" x14ac:dyDescent="0.15">
      <c r="A54" s="25" t="s">
        <v>158</v>
      </c>
      <c r="B54" s="26" t="s">
        <v>188</v>
      </c>
      <c r="C54" s="25">
        <v>65</v>
      </c>
      <c r="D54" s="27" t="s">
        <v>220</v>
      </c>
      <c r="E54" s="28"/>
      <c r="F54" s="26">
        <v>343</v>
      </c>
      <c r="G54" s="29">
        <v>245.4</v>
      </c>
      <c r="H54" s="29">
        <v>11.6</v>
      </c>
      <c r="I54" s="29">
        <v>9.9</v>
      </c>
      <c r="J54" s="29">
        <v>50.6</v>
      </c>
      <c r="K54" s="26">
        <v>893</v>
      </c>
      <c r="L54" s="26">
        <v>30</v>
      </c>
      <c r="M54" s="29">
        <v>1.3</v>
      </c>
      <c r="N54" s="30">
        <v>0.22</v>
      </c>
      <c r="O54" s="30">
        <v>0.11</v>
      </c>
      <c r="P54" s="26">
        <v>61</v>
      </c>
      <c r="Q54" s="29">
        <v>3.6</v>
      </c>
      <c r="R54" s="29">
        <v>2.1</v>
      </c>
      <c r="S54" s="31">
        <v>826.77165354330702</v>
      </c>
    </row>
    <row r="55" spans="1:19" s="8" customFormat="1" ht="19.5" customHeight="1" x14ac:dyDescent="0.15">
      <c r="A55" s="25" t="s">
        <v>158</v>
      </c>
      <c r="B55" s="26" t="s">
        <v>189</v>
      </c>
      <c r="C55" s="25">
        <v>17</v>
      </c>
      <c r="D55" s="27" t="s">
        <v>197</v>
      </c>
      <c r="E55" s="28" t="s">
        <v>221</v>
      </c>
      <c r="F55" s="26">
        <v>76</v>
      </c>
      <c r="G55" s="29">
        <v>38.1</v>
      </c>
      <c r="H55" s="29">
        <v>6.2</v>
      </c>
      <c r="I55" s="29">
        <v>5.2</v>
      </c>
      <c r="J55" s="29">
        <v>0.2</v>
      </c>
      <c r="K55" s="26">
        <v>65</v>
      </c>
      <c r="L55" s="26">
        <v>26</v>
      </c>
      <c r="M55" s="29">
        <v>0.9</v>
      </c>
      <c r="N55" s="30">
        <v>0.03</v>
      </c>
      <c r="O55" s="30">
        <v>0.22</v>
      </c>
      <c r="P55" s="26">
        <v>0</v>
      </c>
      <c r="Q55" s="29">
        <v>0</v>
      </c>
      <c r="R55" s="29">
        <v>0.2</v>
      </c>
      <c r="S55" s="31">
        <v>78.740157480314963</v>
      </c>
    </row>
    <row r="56" spans="1:19" s="8" customFormat="1" ht="19.5" customHeight="1" x14ac:dyDescent="0.15">
      <c r="A56" s="25" t="s">
        <v>158</v>
      </c>
      <c r="B56" s="26" t="s">
        <v>189</v>
      </c>
      <c r="C56" s="25">
        <v>50</v>
      </c>
      <c r="D56" s="27" t="s">
        <v>197</v>
      </c>
      <c r="E56" s="28" t="s">
        <v>222</v>
      </c>
      <c r="F56" s="26">
        <v>83</v>
      </c>
      <c r="G56" s="29">
        <v>42</v>
      </c>
      <c r="H56" s="29">
        <v>6.8</v>
      </c>
      <c r="I56" s="29">
        <v>5.7</v>
      </c>
      <c r="J56" s="29">
        <v>0.2</v>
      </c>
      <c r="K56" s="26">
        <v>72</v>
      </c>
      <c r="L56" s="26">
        <v>28</v>
      </c>
      <c r="M56" s="29">
        <v>1</v>
      </c>
      <c r="N56" s="30">
        <v>0.03</v>
      </c>
      <c r="O56" s="30">
        <v>0.24</v>
      </c>
      <c r="P56" s="26">
        <v>0</v>
      </c>
      <c r="Q56" s="29">
        <v>0</v>
      </c>
      <c r="R56" s="29">
        <v>0.4</v>
      </c>
      <c r="S56" s="31">
        <v>157.48031496062993</v>
      </c>
    </row>
    <row r="57" spans="1:19" s="8" customFormat="1" ht="19.5" customHeight="1" x14ac:dyDescent="0.15">
      <c r="A57" s="25" t="s">
        <v>158</v>
      </c>
      <c r="B57" s="26" t="s">
        <v>189</v>
      </c>
      <c r="C57" s="25">
        <v>75</v>
      </c>
      <c r="D57" s="27" t="s">
        <v>223</v>
      </c>
      <c r="E57" s="28"/>
      <c r="F57" s="26">
        <v>132</v>
      </c>
      <c r="G57" s="29">
        <v>71.400000000000006</v>
      </c>
      <c r="H57" s="29">
        <v>7.7</v>
      </c>
      <c r="I57" s="29">
        <v>10.1</v>
      </c>
      <c r="J57" s="29">
        <v>2</v>
      </c>
      <c r="K57" s="26">
        <v>157</v>
      </c>
      <c r="L57" s="26">
        <v>31</v>
      </c>
      <c r="M57" s="29">
        <v>1.1000000000000001</v>
      </c>
      <c r="N57" s="30">
        <v>7.0000000000000007E-2</v>
      </c>
      <c r="O57" s="30">
        <v>0.24</v>
      </c>
      <c r="P57" s="26">
        <v>7</v>
      </c>
      <c r="Q57" s="29">
        <v>0.4</v>
      </c>
      <c r="R57" s="29">
        <v>1</v>
      </c>
      <c r="S57" s="31">
        <v>393.70078740157476</v>
      </c>
    </row>
    <row r="58" spans="1:19" s="8" customFormat="1" ht="19.5" customHeight="1" x14ac:dyDescent="0.15">
      <c r="A58" s="25" t="s">
        <v>158</v>
      </c>
      <c r="B58" s="26" t="s">
        <v>189</v>
      </c>
      <c r="C58" s="25">
        <v>81</v>
      </c>
      <c r="D58" s="27" t="s">
        <v>111</v>
      </c>
      <c r="E58" s="28"/>
      <c r="F58" s="26">
        <v>163</v>
      </c>
      <c r="G58" s="29">
        <v>100.8</v>
      </c>
      <c r="H58" s="29">
        <v>8.6999999999999993</v>
      </c>
      <c r="I58" s="29">
        <v>8.8000000000000007</v>
      </c>
      <c r="J58" s="29">
        <v>11.6</v>
      </c>
      <c r="K58" s="26">
        <v>224</v>
      </c>
      <c r="L58" s="26">
        <v>41</v>
      </c>
      <c r="M58" s="29">
        <v>1.6</v>
      </c>
      <c r="N58" s="30">
        <v>0.16</v>
      </c>
      <c r="O58" s="30">
        <v>0.28000000000000003</v>
      </c>
      <c r="P58" s="26">
        <v>9</v>
      </c>
      <c r="Q58" s="29">
        <v>3</v>
      </c>
      <c r="R58" s="29">
        <v>0.8</v>
      </c>
      <c r="S58" s="31">
        <v>314.96062992125985</v>
      </c>
    </row>
    <row r="59" spans="1:19" s="8" customFormat="1" ht="19.5" customHeight="1" x14ac:dyDescent="0.15">
      <c r="A59" s="25" t="s">
        <v>158</v>
      </c>
      <c r="B59" s="26" t="s">
        <v>190</v>
      </c>
      <c r="C59" s="25">
        <v>10</v>
      </c>
      <c r="D59" s="27" t="s">
        <v>7</v>
      </c>
      <c r="E59" s="28"/>
      <c r="F59" s="26">
        <v>176</v>
      </c>
      <c r="G59" s="29">
        <v>169.1</v>
      </c>
      <c r="H59" s="29">
        <v>9.6999999999999993</v>
      </c>
      <c r="I59" s="29">
        <v>9.8000000000000007</v>
      </c>
      <c r="J59" s="29">
        <v>11.5</v>
      </c>
      <c r="K59" s="26">
        <v>304</v>
      </c>
      <c r="L59" s="26">
        <v>144</v>
      </c>
      <c r="M59" s="29">
        <v>1.1000000000000001</v>
      </c>
      <c r="N59" s="30">
        <v>0.13</v>
      </c>
      <c r="O59" s="30">
        <v>0.05</v>
      </c>
      <c r="P59" s="26">
        <v>15</v>
      </c>
      <c r="Q59" s="29">
        <v>1.7</v>
      </c>
      <c r="R59" s="29">
        <v>0.8</v>
      </c>
      <c r="S59" s="31">
        <v>314.96062992125985</v>
      </c>
    </row>
    <row r="60" spans="1:19" s="8" customFormat="1" ht="19.5" customHeight="1" x14ac:dyDescent="0.15">
      <c r="A60" s="25" t="s">
        <v>158</v>
      </c>
      <c r="B60" s="26" t="s">
        <v>190</v>
      </c>
      <c r="C60" s="25">
        <v>36</v>
      </c>
      <c r="D60" s="27" t="s">
        <v>51</v>
      </c>
      <c r="E60" s="28"/>
      <c r="F60" s="26">
        <v>172</v>
      </c>
      <c r="G60" s="29">
        <v>31.4</v>
      </c>
      <c r="H60" s="29">
        <v>7.3</v>
      </c>
      <c r="I60" s="29">
        <v>11.8</v>
      </c>
      <c r="J60" s="29">
        <v>8.4</v>
      </c>
      <c r="K60" s="26">
        <v>117</v>
      </c>
      <c r="L60" s="26">
        <v>71</v>
      </c>
      <c r="M60" s="29">
        <v>1.2</v>
      </c>
      <c r="N60" s="30">
        <v>0.04</v>
      </c>
      <c r="O60" s="30">
        <v>7.0000000000000007E-2</v>
      </c>
      <c r="P60" s="26">
        <v>2</v>
      </c>
      <c r="Q60" s="29">
        <v>1</v>
      </c>
      <c r="R60" s="29">
        <v>1.3</v>
      </c>
      <c r="S60" s="31">
        <v>511.81102362204723</v>
      </c>
    </row>
    <row r="61" spans="1:19" s="8" customFormat="1" ht="19.5" customHeight="1" x14ac:dyDescent="0.15">
      <c r="A61" s="25" t="s">
        <v>158</v>
      </c>
      <c r="B61" s="26" t="s">
        <v>190</v>
      </c>
      <c r="C61" s="25">
        <v>69</v>
      </c>
      <c r="D61" s="27" t="s">
        <v>96</v>
      </c>
      <c r="E61" s="28"/>
      <c r="F61" s="26">
        <v>159</v>
      </c>
      <c r="G61" s="29">
        <v>132.80000000000001</v>
      </c>
      <c r="H61" s="29">
        <v>11.6</v>
      </c>
      <c r="I61" s="29">
        <v>10.199999999999999</v>
      </c>
      <c r="J61" s="29">
        <v>4.8</v>
      </c>
      <c r="K61" s="26">
        <v>298</v>
      </c>
      <c r="L61" s="26">
        <v>214</v>
      </c>
      <c r="M61" s="29">
        <v>2.6</v>
      </c>
      <c r="N61" s="30">
        <v>0.09</v>
      </c>
      <c r="O61" s="30">
        <v>7.0000000000000007E-2</v>
      </c>
      <c r="P61" s="26">
        <v>10</v>
      </c>
      <c r="Q61" s="29">
        <v>1.6</v>
      </c>
      <c r="R61" s="29">
        <v>1.3</v>
      </c>
      <c r="S61" s="31">
        <v>511.81102362204723</v>
      </c>
    </row>
    <row r="62" spans="1:19" s="8" customFormat="1" ht="19.5" customHeight="1" x14ac:dyDescent="0.15">
      <c r="A62" s="25" t="s">
        <v>158</v>
      </c>
      <c r="B62" s="26" t="s">
        <v>190</v>
      </c>
      <c r="C62" s="25">
        <v>87</v>
      </c>
      <c r="D62" s="27" t="s">
        <v>120</v>
      </c>
      <c r="E62" s="28"/>
      <c r="F62" s="26">
        <v>123</v>
      </c>
      <c r="G62" s="29">
        <v>60.3</v>
      </c>
      <c r="H62" s="29">
        <v>10</v>
      </c>
      <c r="I62" s="29">
        <v>8.6</v>
      </c>
      <c r="J62" s="29">
        <v>1</v>
      </c>
      <c r="K62" s="26">
        <v>120</v>
      </c>
      <c r="L62" s="26">
        <v>182</v>
      </c>
      <c r="M62" s="29">
        <v>2.1</v>
      </c>
      <c r="N62" s="30">
        <v>0.06</v>
      </c>
      <c r="O62" s="30">
        <v>0.03</v>
      </c>
      <c r="P62" s="26">
        <v>0</v>
      </c>
      <c r="Q62" s="29">
        <v>0.5</v>
      </c>
      <c r="R62" s="29">
        <v>0.1</v>
      </c>
      <c r="S62" s="31">
        <v>39.370078740157481</v>
      </c>
    </row>
    <row r="63" spans="1:19" s="8" customFormat="1" ht="19.5" customHeight="1" x14ac:dyDescent="0.15">
      <c r="A63" s="25" t="s">
        <v>158</v>
      </c>
      <c r="B63" s="26" t="s">
        <v>190</v>
      </c>
      <c r="C63" s="25">
        <v>20</v>
      </c>
      <c r="D63" s="27" t="s">
        <v>24</v>
      </c>
      <c r="E63" s="28"/>
      <c r="F63" s="26">
        <v>234</v>
      </c>
      <c r="G63" s="29">
        <v>49.4</v>
      </c>
      <c r="H63" s="29">
        <v>14</v>
      </c>
      <c r="I63" s="29">
        <v>14.3</v>
      </c>
      <c r="J63" s="29">
        <v>9.9</v>
      </c>
      <c r="K63" s="26">
        <v>141</v>
      </c>
      <c r="L63" s="26">
        <v>182</v>
      </c>
      <c r="M63" s="29">
        <v>2.1</v>
      </c>
      <c r="N63" s="30">
        <v>0.01</v>
      </c>
      <c r="O63" s="30">
        <v>0.04</v>
      </c>
      <c r="P63" s="26">
        <v>10</v>
      </c>
      <c r="Q63" s="29">
        <v>1.1000000000000001</v>
      </c>
      <c r="R63" s="29">
        <v>2.2999999999999998</v>
      </c>
      <c r="S63" s="31">
        <v>905.51181102362204</v>
      </c>
    </row>
    <row r="64" spans="1:19" s="8" customFormat="1" ht="19.5" customHeight="1" x14ac:dyDescent="0.15">
      <c r="A64" s="25" t="s">
        <v>158</v>
      </c>
      <c r="B64" s="26" t="s">
        <v>190</v>
      </c>
      <c r="C64" s="25">
        <v>31</v>
      </c>
      <c r="D64" s="27" t="s">
        <v>283</v>
      </c>
      <c r="E64" s="28"/>
      <c r="F64" s="26">
        <v>216</v>
      </c>
      <c r="G64" s="29">
        <v>147.6</v>
      </c>
      <c r="H64" s="29">
        <v>9.5</v>
      </c>
      <c r="I64" s="29">
        <v>13.4</v>
      </c>
      <c r="J64" s="29">
        <v>14.9</v>
      </c>
      <c r="K64" s="26">
        <v>255</v>
      </c>
      <c r="L64" s="26">
        <v>191</v>
      </c>
      <c r="M64" s="29">
        <v>2</v>
      </c>
      <c r="N64" s="30">
        <v>0.12</v>
      </c>
      <c r="O64" s="30">
        <v>7.0000000000000007E-2</v>
      </c>
      <c r="P64" s="26">
        <v>27</v>
      </c>
      <c r="Q64" s="29">
        <v>3.1</v>
      </c>
      <c r="R64" s="29">
        <v>1.1000000000000001</v>
      </c>
      <c r="S64" s="31">
        <v>433.07086614173227</v>
      </c>
    </row>
    <row r="65" spans="1:19" s="8" customFormat="1" ht="19.5" customHeight="1" x14ac:dyDescent="0.15">
      <c r="A65" s="25" t="s">
        <v>158</v>
      </c>
      <c r="B65" s="26" t="s">
        <v>190</v>
      </c>
      <c r="C65" s="25">
        <v>57</v>
      </c>
      <c r="D65" s="27" t="s">
        <v>287</v>
      </c>
      <c r="E65" s="28"/>
      <c r="F65" s="26">
        <v>113</v>
      </c>
      <c r="G65" s="29">
        <v>155.5</v>
      </c>
      <c r="H65" s="29">
        <v>8.9</v>
      </c>
      <c r="I65" s="29">
        <v>5.9</v>
      </c>
      <c r="J65" s="29">
        <v>5.5</v>
      </c>
      <c r="K65" s="26">
        <v>109</v>
      </c>
      <c r="L65" s="26">
        <v>79</v>
      </c>
      <c r="M65" s="29">
        <v>1.4</v>
      </c>
      <c r="N65" s="30">
        <v>0.05</v>
      </c>
      <c r="O65" s="30">
        <v>0.15</v>
      </c>
      <c r="P65" s="26">
        <v>1</v>
      </c>
      <c r="Q65" s="29">
        <v>0.9</v>
      </c>
      <c r="R65" s="29">
        <v>1.1000000000000001</v>
      </c>
      <c r="S65" s="31">
        <v>433.07086614173227</v>
      </c>
    </row>
    <row r="66" spans="1:19" s="8" customFormat="1" ht="19.5" customHeight="1" x14ac:dyDescent="0.15">
      <c r="A66" s="25" t="s">
        <v>158</v>
      </c>
      <c r="B66" s="26" t="s">
        <v>190</v>
      </c>
      <c r="C66" s="25">
        <v>85</v>
      </c>
      <c r="D66" s="27" t="s">
        <v>118</v>
      </c>
      <c r="E66" s="28"/>
      <c r="F66" s="26">
        <v>163</v>
      </c>
      <c r="G66" s="29">
        <v>108</v>
      </c>
      <c r="H66" s="29">
        <v>8.6999999999999993</v>
      </c>
      <c r="I66" s="29">
        <v>10.1</v>
      </c>
      <c r="J66" s="29">
        <v>8.3000000000000007</v>
      </c>
      <c r="K66" s="26">
        <v>153</v>
      </c>
      <c r="L66" s="26">
        <v>118</v>
      </c>
      <c r="M66" s="29">
        <v>1.3</v>
      </c>
      <c r="N66" s="30">
        <v>0.04</v>
      </c>
      <c r="O66" s="30">
        <v>0.03</v>
      </c>
      <c r="P66" s="26">
        <v>9</v>
      </c>
      <c r="Q66" s="29">
        <v>1</v>
      </c>
      <c r="R66" s="29">
        <v>1.9</v>
      </c>
      <c r="S66" s="31">
        <v>748.03149606299212</v>
      </c>
    </row>
    <row r="67" spans="1:19" s="8" customFormat="1" ht="19.5" customHeight="1" x14ac:dyDescent="0.15">
      <c r="A67" s="25" t="s">
        <v>158</v>
      </c>
      <c r="B67" s="26" t="s">
        <v>190</v>
      </c>
      <c r="C67" s="25">
        <v>47</v>
      </c>
      <c r="D67" s="27" t="s">
        <v>224</v>
      </c>
      <c r="E67" s="28"/>
      <c r="F67" s="26">
        <v>221</v>
      </c>
      <c r="G67" s="29">
        <v>239.5</v>
      </c>
      <c r="H67" s="29">
        <v>10.199999999999999</v>
      </c>
      <c r="I67" s="29">
        <v>12.8</v>
      </c>
      <c r="J67" s="29">
        <v>17.7</v>
      </c>
      <c r="K67" s="31">
        <v>683</v>
      </c>
      <c r="L67" s="31">
        <v>47</v>
      </c>
      <c r="M67" s="29">
        <v>1.4</v>
      </c>
      <c r="N67" s="30">
        <v>0.27</v>
      </c>
      <c r="O67" s="30">
        <v>0.11</v>
      </c>
      <c r="P67" s="31">
        <v>29</v>
      </c>
      <c r="Q67" s="29">
        <v>5.0999999999999996</v>
      </c>
      <c r="R67" s="29">
        <v>1</v>
      </c>
      <c r="S67" s="31">
        <v>393.70078740157476</v>
      </c>
    </row>
    <row r="68" spans="1:19" s="8" customFormat="1" ht="19.5" customHeight="1" x14ac:dyDescent="0.15">
      <c r="A68" s="25" t="s">
        <v>158</v>
      </c>
      <c r="B68" s="26" t="s">
        <v>190</v>
      </c>
      <c r="C68" s="25">
        <v>59</v>
      </c>
      <c r="D68" s="27" t="s">
        <v>82</v>
      </c>
      <c r="E68" s="28"/>
      <c r="F68" s="26">
        <v>104</v>
      </c>
      <c r="G68" s="29">
        <v>144.9</v>
      </c>
      <c r="H68" s="29">
        <v>4.9000000000000004</v>
      </c>
      <c r="I68" s="29">
        <v>5.2</v>
      </c>
      <c r="J68" s="29">
        <v>9.8000000000000007</v>
      </c>
      <c r="K68" s="26">
        <v>183</v>
      </c>
      <c r="L68" s="26">
        <v>41</v>
      </c>
      <c r="M68" s="29">
        <v>0.7</v>
      </c>
      <c r="N68" s="30">
        <v>0.08</v>
      </c>
      <c r="O68" s="30">
        <v>0.02</v>
      </c>
      <c r="P68" s="26">
        <v>8</v>
      </c>
      <c r="Q68" s="29">
        <v>3.6</v>
      </c>
      <c r="R68" s="29">
        <v>1</v>
      </c>
      <c r="S68" s="31">
        <v>393.70078740157476</v>
      </c>
    </row>
    <row r="69" spans="1:19" s="8" customFormat="1" ht="19.5" customHeight="1" x14ac:dyDescent="0.15">
      <c r="A69" s="25" t="s">
        <v>159</v>
      </c>
      <c r="B69" s="26" t="s">
        <v>176</v>
      </c>
      <c r="C69" s="25">
        <v>16</v>
      </c>
      <c r="D69" s="27" t="s">
        <v>17</v>
      </c>
      <c r="E69" s="28"/>
      <c r="F69" s="26">
        <v>73</v>
      </c>
      <c r="G69" s="29">
        <v>79.900000000000006</v>
      </c>
      <c r="H69" s="29">
        <v>1.8</v>
      </c>
      <c r="I69" s="29">
        <v>0.1</v>
      </c>
      <c r="J69" s="29">
        <v>14.7</v>
      </c>
      <c r="K69" s="26">
        <v>344</v>
      </c>
      <c r="L69" s="26">
        <v>18</v>
      </c>
      <c r="M69" s="29">
        <v>0.5</v>
      </c>
      <c r="N69" s="30">
        <v>0.06</v>
      </c>
      <c r="O69" s="30">
        <v>0.06</v>
      </c>
      <c r="P69" s="26">
        <v>13</v>
      </c>
      <c r="Q69" s="29">
        <v>2.2000000000000002</v>
      </c>
      <c r="R69" s="29">
        <v>0.9</v>
      </c>
      <c r="S69" s="31">
        <v>354.3307086614173</v>
      </c>
    </row>
    <row r="70" spans="1:19" s="8" customFormat="1" ht="19.5" customHeight="1" x14ac:dyDescent="0.15">
      <c r="A70" s="25" t="s">
        <v>159</v>
      </c>
      <c r="B70" s="26" t="s">
        <v>176</v>
      </c>
      <c r="C70" s="25">
        <v>57</v>
      </c>
      <c r="D70" s="27" t="s">
        <v>80</v>
      </c>
      <c r="E70" s="28"/>
      <c r="F70" s="26">
        <v>112</v>
      </c>
      <c r="G70" s="29">
        <v>133.6</v>
      </c>
      <c r="H70" s="29">
        <v>2.9</v>
      </c>
      <c r="I70" s="29">
        <v>0.3</v>
      </c>
      <c r="J70" s="29">
        <v>25.7</v>
      </c>
      <c r="K70" s="26">
        <v>606</v>
      </c>
      <c r="L70" s="26">
        <v>38</v>
      </c>
      <c r="M70" s="29">
        <v>0.7</v>
      </c>
      <c r="N70" s="30">
        <v>0.06</v>
      </c>
      <c r="O70" s="30">
        <v>0.1</v>
      </c>
      <c r="P70" s="26">
        <v>34</v>
      </c>
      <c r="Q70" s="29">
        <v>4.5999999999999996</v>
      </c>
      <c r="R70" s="29">
        <v>1.1000000000000001</v>
      </c>
      <c r="S70" s="31">
        <v>433.07086614173227</v>
      </c>
    </row>
    <row r="71" spans="1:19" s="8" customFormat="1" ht="19.5" customHeight="1" x14ac:dyDescent="0.15">
      <c r="A71" s="25" t="s">
        <v>159</v>
      </c>
      <c r="B71" s="26" t="s">
        <v>176</v>
      </c>
      <c r="C71" s="25">
        <v>85</v>
      </c>
      <c r="D71" s="27" t="s">
        <v>119</v>
      </c>
      <c r="E71" s="28"/>
      <c r="F71" s="26">
        <v>64</v>
      </c>
      <c r="G71" s="29">
        <v>73</v>
      </c>
      <c r="H71" s="29">
        <v>2.8</v>
      </c>
      <c r="I71" s="29">
        <v>0.2</v>
      </c>
      <c r="J71" s="29">
        <v>11.1</v>
      </c>
      <c r="K71" s="26">
        <v>324</v>
      </c>
      <c r="L71" s="26">
        <v>54</v>
      </c>
      <c r="M71" s="29">
        <v>0.4</v>
      </c>
      <c r="N71" s="30">
        <v>0.06</v>
      </c>
      <c r="O71" s="30">
        <v>0.06</v>
      </c>
      <c r="P71" s="26">
        <v>12</v>
      </c>
      <c r="Q71" s="29">
        <v>2.1</v>
      </c>
      <c r="R71" s="29">
        <v>0.6</v>
      </c>
      <c r="S71" s="31">
        <v>236.22047244094489</v>
      </c>
    </row>
    <row r="72" spans="1:19" s="8" customFormat="1" ht="19.5" customHeight="1" x14ac:dyDescent="0.15">
      <c r="A72" s="25" t="s">
        <v>159</v>
      </c>
      <c r="B72" s="26" t="s">
        <v>176</v>
      </c>
      <c r="C72" s="25">
        <v>81</v>
      </c>
      <c r="D72" s="27" t="s">
        <v>112</v>
      </c>
      <c r="E72" s="28"/>
      <c r="F72" s="26">
        <v>39</v>
      </c>
      <c r="G72" s="29">
        <v>178.4</v>
      </c>
      <c r="H72" s="29">
        <v>2</v>
      </c>
      <c r="I72" s="29">
        <v>1.2</v>
      </c>
      <c r="J72" s="29">
        <v>7.7</v>
      </c>
      <c r="K72" s="26">
        <v>247</v>
      </c>
      <c r="L72" s="26">
        <v>23</v>
      </c>
      <c r="M72" s="29">
        <v>0.3</v>
      </c>
      <c r="N72" s="30">
        <v>0.04</v>
      </c>
      <c r="O72" s="30">
        <v>0.03</v>
      </c>
      <c r="P72" s="26">
        <v>8</v>
      </c>
      <c r="Q72" s="29">
        <v>1.3</v>
      </c>
      <c r="R72" s="29">
        <v>1.1000000000000001</v>
      </c>
      <c r="S72" s="31">
        <v>433.07086614173227</v>
      </c>
    </row>
    <row r="73" spans="1:19" s="8" customFormat="1" ht="19.5" customHeight="1" x14ac:dyDescent="0.15">
      <c r="A73" s="25" t="s">
        <v>252</v>
      </c>
      <c r="B73" s="26" t="s">
        <v>253</v>
      </c>
      <c r="C73" s="25">
        <v>94</v>
      </c>
      <c r="D73" s="26" t="s">
        <v>254</v>
      </c>
      <c r="E73" s="28"/>
      <c r="F73" s="26">
        <v>115</v>
      </c>
      <c r="G73" s="29">
        <v>71.400000000000006</v>
      </c>
      <c r="H73" s="29">
        <v>3.7</v>
      </c>
      <c r="I73" s="29">
        <v>5.2</v>
      </c>
      <c r="J73" s="29">
        <v>15.3</v>
      </c>
      <c r="K73" s="26">
        <v>280</v>
      </c>
      <c r="L73" s="26">
        <v>280</v>
      </c>
      <c r="M73" s="29">
        <v>0.4</v>
      </c>
      <c r="N73" s="30">
        <v>0.08</v>
      </c>
      <c r="O73" s="30">
        <v>0.09</v>
      </c>
      <c r="P73" s="26">
        <v>8</v>
      </c>
      <c r="Q73" s="29">
        <v>2.6</v>
      </c>
      <c r="R73" s="29">
        <v>1</v>
      </c>
      <c r="S73" s="31">
        <v>393.70078740157476</v>
      </c>
    </row>
    <row r="74" spans="1:19" s="8" customFormat="1" ht="19.5" customHeight="1" x14ac:dyDescent="0.15">
      <c r="A74" s="25" t="s">
        <v>252</v>
      </c>
      <c r="B74" s="26"/>
      <c r="C74" s="25">
        <v>95</v>
      </c>
      <c r="D74" s="32" t="s">
        <v>256</v>
      </c>
      <c r="E74" s="28"/>
      <c r="F74" s="33">
        <v>149</v>
      </c>
      <c r="G74" s="34">
        <v>76.7</v>
      </c>
      <c r="H74" s="34">
        <v>1.7</v>
      </c>
      <c r="I74" s="34">
        <v>9.1999999999999993</v>
      </c>
      <c r="J74" s="34">
        <v>14.5</v>
      </c>
      <c r="K74" s="35">
        <v>200</v>
      </c>
      <c r="L74" s="35">
        <v>23</v>
      </c>
      <c r="M74" s="34">
        <v>0.3</v>
      </c>
      <c r="N74" s="36">
        <v>0.03</v>
      </c>
      <c r="O74" s="36">
        <v>0.02</v>
      </c>
      <c r="P74" s="34">
        <v>10</v>
      </c>
      <c r="Q74" s="34">
        <v>1.3</v>
      </c>
      <c r="R74" s="34">
        <v>0.2</v>
      </c>
      <c r="S74" s="37">
        <f t="shared" ref="S74" si="1">R74/2.54*1000</f>
        <v>78.740157480314963</v>
      </c>
    </row>
    <row r="75" spans="1:19" s="8" customFormat="1" ht="19.5" customHeight="1" x14ac:dyDescent="0.15">
      <c r="A75" s="25" t="s">
        <v>159</v>
      </c>
      <c r="B75" s="26" t="s">
        <v>177</v>
      </c>
      <c r="C75" s="25">
        <v>33</v>
      </c>
      <c r="D75" s="27" t="s">
        <v>225</v>
      </c>
      <c r="E75" s="28"/>
      <c r="F75" s="26">
        <v>120</v>
      </c>
      <c r="G75" s="29">
        <v>62</v>
      </c>
      <c r="H75" s="29">
        <v>2.6</v>
      </c>
      <c r="I75" s="29">
        <v>7.1</v>
      </c>
      <c r="J75" s="29">
        <v>11.5</v>
      </c>
      <c r="K75" s="26">
        <v>270</v>
      </c>
      <c r="L75" s="26">
        <v>9</v>
      </c>
      <c r="M75" s="29">
        <v>0.3</v>
      </c>
      <c r="N75" s="30">
        <v>0.11</v>
      </c>
      <c r="O75" s="30">
        <v>0.02</v>
      </c>
      <c r="P75" s="26">
        <v>22</v>
      </c>
      <c r="Q75" s="29">
        <v>1.2</v>
      </c>
      <c r="R75" s="29">
        <v>1.1000000000000001</v>
      </c>
      <c r="S75" s="31">
        <v>433.07086614173227</v>
      </c>
    </row>
    <row r="76" spans="1:19" s="8" customFormat="1" ht="19.5" customHeight="1" x14ac:dyDescent="0.15">
      <c r="A76" s="25" t="s">
        <v>159</v>
      </c>
      <c r="B76" s="26" t="s">
        <v>177</v>
      </c>
      <c r="C76" s="25">
        <v>79</v>
      </c>
      <c r="D76" s="27" t="s">
        <v>226</v>
      </c>
      <c r="E76" s="28"/>
      <c r="F76" s="26">
        <v>70</v>
      </c>
      <c r="G76" s="29">
        <v>68.900000000000006</v>
      </c>
      <c r="H76" s="29">
        <v>1.1000000000000001</v>
      </c>
      <c r="I76" s="29">
        <v>3.4</v>
      </c>
      <c r="J76" s="29">
        <v>9.3000000000000007</v>
      </c>
      <c r="K76" s="26">
        <v>146</v>
      </c>
      <c r="L76" s="26">
        <v>18</v>
      </c>
      <c r="M76" s="29">
        <v>0.3</v>
      </c>
      <c r="N76" s="30">
        <v>0.04</v>
      </c>
      <c r="O76" s="30">
        <v>0.01</v>
      </c>
      <c r="P76" s="26">
        <v>9</v>
      </c>
      <c r="Q76" s="29">
        <v>1.3</v>
      </c>
      <c r="R76" s="29">
        <v>0.7</v>
      </c>
      <c r="S76" s="31">
        <v>275.59055118110234</v>
      </c>
    </row>
    <row r="77" spans="1:19" s="8" customFormat="1" ht="19.5" customHeight="1" x14ac:dyDescent="0.15">
      <c r="A77" s="25" t="s">
        <v>159</v>
      </c>
      <c r="B77" s="26" t="s">
        <v>173</v>
      </c>
      <c r="C77" s="25">
        <v>45</v>
      </c>
      <c r="D77" s="27" t="s">
        <v>64</v>
      </c>
      <c r="E77" s="28"/>
      <c r="F77" s="26">
        <v>81</v>
      </c>
      <c r="G77" s="29">
        <v>98.9</v>
      </c>
      <c r="H77" s="29">
        <v>5.0999999999999996</v>
      </c>
      <c r="I77" s="29">
        <v>4.5999999999999996</v>
      </c>
      <c r="J77" s="29">
        <v>8.6</v>
      </c>
      <c r="K77" s="26">
        <v>580</v>
      </c>
      <c r="L77" s="26">
        <v>125</v>
      </c>
      <c r="M77" s="29">
        <v>2</v>
      </c>
      <c r="N77" s="30">
        <v>0.17</v>
      </c>
      <c r="O77" s="30">
        <v>0.2</v>
      </c>
      <c r="P77" s="26">
        <v>21</v>
      </c>
      <c r="Q77" s="29">
        <v>4.2</v>
      </c>
      <c r="R77" s="29">
        <v>0.5</v>
      </c>
      <c r="S77" s="31">
        <v>196.85039370078738</v>
      </c>
    </row>
    <row r="78" spans="1:19" s="8" customFormat="1" ht="19.5" customHeight="1" x14ac:dyDescent="0.15">
      <c r="A78" s="25" t="s">
        <v>159</v>
      </c>
      <c r="B78" s="26" t="s">
        <v>173</v>
      </c>
      <c r="C78" s="25">
        <v>82</v>
      </c>
      <c r="D78" s="27" t="s">
        <v>113</v>
      </c>
      <c r="E78" s="28"/>
      <c r="F78" s="26">
        <v>25</v>
      </c>
      <c r="G78" s="29">
        <v>61</v>
      </c>
      <c r="H78" s="29">
        <v>1.9</v>
      </c>
      <c r="I78" s="29">
        <v>0.5</v>
      </c>
      <c r="J78" s="29">
        <v>5.0999999999999996</v>
      </c>
      <c r="K78" s="26">
        <v>401</v>
      </c>
      <c r="L78" s="26">
        <v>30</v>
      </c>
      <c r="M78" s="29">
        <v>1.1000000000000001</v>
      </c>
      <c r="N78" s="30">
        <v>7.0000000000000007E-2</v>
      </c>
      <c r="O78" s="30">
        <v>0.12</v>
      </c>
      <c r="P78" s="26">
        <v>43</v>
      </c>
      <c r="Q78" s="29">
        <v>1.9</v>
      </c>
      <c r="R78" s="29">
        <v>0.5</v>
      </c>
      <c r="S78" s="31">
        <v>196.85039370078738</v>
      </c>
    </row>
    <row r="79" spans="1:19" s="8" customFormat="1" ht="19.5" customHeight="1" x14ac:dyDescent="0.15">
      <c r="A79" s="25" t="s">
        <v>159</v>
      </c>
      <c r="B79" s="26"/>
      <c r="C79" s="25">
        <v>96</v>
      </c>
      <c r="D79" s="32" t="s">
        <v>295</v>
      </c>
      <c r="E79" s="28"/>
      <c r="F79" s="26">
        <v>22</v>
      </c>
      <c r="G79" s="29">
        <v>62.7</v>
      </c>
      <c r="H79" s="29">
        <v>0.9</v>
      </c>
      <c r="I79" s="29">
        <v>0.1</v>
      </c>
      <c r="J79" s="29">
        <v>4.9000000000000004</v>
      </c>
      <c r="K79" s="26">
        <v>190</v>
      </c>
      <c r="L79" s="26">
        <v>57</v>
      </c>
      <c r="M79" s="29">
        <v>0.7</v>
      </c>
      <c r="N79" s="30">
        <v>0.03</v>
      </c>
      <c r="O79" s="30">
        <v>0.04</v>
      </c>
      <c r="P79" s="26">
        <v>13</v>
      </c>
      <c r="Q79" s="29">
        <v>1.1000000000000001</v>
      </c>
      <c r="R79" s="29">
        <v>1.1000000000000001</v>
      </c>
      <c r="S79" s="31">
        <v>433.07086614173227</v>
      </c>
    </row>
    <row r="80" spans="1:19" s="8" customFormat="1" ht="19.5" customHeight="1" x14ac:dyDescent="0.15">
      <c r="A80" s="25" t="s">
        <v>159</v>
      </c>
      <c r="B80" s="26" t="s">
        <v>173</v>
      </c>
      <c r="C80" s="25">
        <v>8</v>
      </c>
      <c r="D80" s="27" t="s">
        <v>279</v>
      </c>
      <c r="E80" s="28"/>
      <c r="F80" s="26">
        <v>46</v>
      </c>
      <c r="G80" s="29">
        <v>76.599999999999994</v>
      </c>
      <c r="H80" s="29">
        <v>3.6</v>
      </c>
      <c r="I80" s="29">
        <v>2.2999999999999998</v>
      </c>
      <c r="J80" s="29">
        <v>4</v>
      </c>
      <c r="K80" s="26">
        <v>187</v>
      </c>
      <c r="L80" s="26">
        <v>80</v>
      </c>
      <c r="M80" s="29">
        <v>1.4</v>
      </c>
      <c r="N80" s="30">
        <v>0.05</v>
      </c>
      <c r="O80" s="30">
        <v>0.06</v>
      </c>
      <c r="P80" s="26">
        <v>11</v>
      </c>
      <c r="Q80" s="29">
        <v>1.9</v>
      </c>
      <c r="R80" s="29">
        <v>1.2</v>
      </c>
      <c r="S80" s="31">
        <v>472.44094488188978</v>
      </c>
    </row>
    <row r="81" spans="1:19" s="8" customFormat="1" ht="19.5" customHeight="1" x14ac:dyDescent="0.15">
      <c r="A81" s="25" t="s">
        <v>159</v>
      </c>
      <c r="B81" s="26" t="s">
        <v>173</v>
      </c>
      <c r="C81" s="25">
        <v>72</v>
      </c>
      <c r="D81" s="27" t="s">
        <v>99</v>
      </c>
      <c r="E81" s="28"/>
      <c r="F81" s="26">
        <v>11</v>
      </c>
      <c r="G81" s="29">
        <v>53.7</v>
      </c>
      <c r="H81" s="29">
        <v>1.1000000000000001</v>
      </c>
      <c r="I81" s="29">
        <v>0.1</v>
      </c>
      <c r="J81" s="29">
        <v>2.6</v>
      </c>
      <c r="K81" s="26">
        <v>279</v>
      </c>
      <c r="L81" s="26">
        <v>86</v>
      </c>
      <c r="M81" s="29">
        <v>1.5</v>
      </c>
      <c r="N81" s="30">
        <v>7.0000000000000007E-2</v>
      </c>
      <c r="O81" s="30">
        <v>0.08</v>
      </c>
      <c r="P81" s="26">
        <v>20</v>
      </c>
      <c r="Q81" s="29">
        <v>1.3</v>
      </c>
      <c r="R81" s="29">
        <v>0.6</v>
      </c>
      <c r="S81" s="31">
        <v>236.22047244094489</v>
      </c>
    </row>
    <row r="82" spans="1:19" s="8" customFormat="1" ht="19.5" customHeight="1" x14ac:dyDescent="0.15">
      <c r="A82" s="25" t="s">
        <v>159</v>
      </c>
      <c r="B82" s="26" t="s">
        <v>173</v>
      </c>
      <c r="C82" s="25">
        <v>89</v>
      </c>
      <c r="D82" s="27" t="s">
        <v>125</v>
      </c>
      <c r="E82" s="28"/>
      <c r="F82" s="26">
        <v>34</v>
      </c>
      <c r="G82" s="29">
        <v>127.9</v>
      </c>
      <c r="H82" s="29">
        <v>3.6</v>
      </c>
      <c r="I82" s="29">
        <v>0.4</v>
      </c>
      <c r="J82" s="29">
        <v>4.4000000000000004</v>
      </c>
      <c r="K82" s="26">
        <v>315</v>
      </c>
      <c r="L82" s="26">
        <v>91</v>
      </c>
      <c r="M82" s="29">
        <v>1.6</v>
      </c>
      <c r="N82" s="30">
        <v>7.0000000000000007E-2</v>
      </c>
      <c r="O82" s="30">
        <v>0.09</v>
      </c>
      <c r="P82" s="26">
        <v>23</v>
      </c>
      <c r="Q82" s="29">
        <v>1.6</v>
      </c>
      <c r="R82" s="29">
        <v>0.9</v>
      </c>
      <c r="S82" s="31">
        <v>354.3307086614173</v>
      </c>
    </row>
    <row r="83" spans="1:19" s="8" customFormat="1" ht="19.5" customHeight="1" x14ac:dyDescent="0.15">
      <c r="A83" s="25" t="s">
        <v>159</v>
      </c>
      <c r="B83" s="26" t="s">
        <v>173</v>
      </c>
      <c r="C83" s="25">
        <v>98</v>
      </c>
      <c r="D83" s="27" t="s">
        <v>129</v>
      </c>
      <c r="E83" s="28"/>
      <c r="F83" s="26">
        <v>18</v>
      </c>
      <c r="G83" s="29"/>
      <c r="H83" s="29">
        <v>2.8</v>
      </c>
      <c r="I83" s="29">
        <v>0.3</v>
      </c>
      <c r="J83" s="29">
        <v>2.9</v>
      </c>
      <c r="K83" s="26"/>
      <c r="L83" s="26">
        <v>88</v>
      </c>
      <c r="M83" s="29">
        <v>1.7</v>
      </c>
      <c r="N83" s="30"/>
      <c r="O83" s="30"/>
      <c r="P83" s="26"/>
      <c r="Q83" s="29">
        <v>1.6</v>
      </c>
      <c r="R83" s="29">
        <v>0.3</v>
      </c>
      <c r="S83" s="31">
        <v>118.11023622047244</v>
      </c>
    </row>
    <row r="84" spans="1:19" s="8" customFormat="1" ht="19.5" customHeight="1" x14ac:dyDescent="0.15">
      <c r="A84" s="25" t="s">
        <v>159</v>
      </c>
      <c r="B84" s="26" t="s">
        <v>173</v>
      </c>
      <c r="C84" s="25">
        <v>14</v>
      </c>
      <c r="D84" s="27" t="s">
        <v>13</v>
      </c>
      <c r="E84" s="28"/>
      <c r="F84" s="26">
        <v>49</v>
      </c>
      <c r="G84" s="29">
        <v>80.099999999999994</v>
      </c>
      <c r="H84" s="29">
        <v>3.4</v>
      </c>
      <c r="I84" s="29">
        <v>2.6</v>
      </c>
      <c r="J84" s="29">
        <v>4.0999999999999996</v>
      </c>
      <c r="K84" s="26">
        <v>181</v>
      </c>
      <c r="L84" s="26">
        <v>137</v>
      </c>
      <c r="M84" s="29">
        <v>1.3</v>
      </c>
      <c r="N84" s="30">
        <v>0.03</v>
      </c>
      <c r="O84" s="30">
        <v>0.09</v>
      </c>
      <c r="P84" s="26">
        <v>19</v>
      </c>
      <c r="Q84" s="29">
        <v>2.1</v>
      </c>
      <c r="R84" s="29">
        <v>0.5</v>
      </c>
      <c r="S84" s="31">
        <v>196.85039370078738</v>
      </c>
    </row>
    <row r="85" spans="1:19" s="8" customFormat="1" ht="19.5" customHeight="1" x14ac:dyDescent="0.15">
      <c r="A85" s="25" t="s">
        <v>159</v>
      </c>
      <c r="B85" s="26" t="s">
        <v>173</v>
      </c>
      <c r="C85" s="25">
        <v>39</v>
      </c>
      <c r="D85" s="27" t="s">
        <v>56</v>
      </c>
      <c r="E85" s="28"/>
      <c r="F85" s="26">
        <v>26</v>
      </c>
      <c r="G85" s="29">
        <v>64</v>
      </c>
      <c r="H85" s="29">
        <v>1</v>
      </c>
      <c r="I85" s="29">
        <v>1.1000000000000001</v>
      </c>
      <c r="J85" s="29">
        <v>4.2</v>
      </c>
      <c r="K85" s="26">
        <v>165</v>
      </c>
      <c r="L85" s="26">
        <v>13</v>
      </c>
      <c r="M85" s="29">
        <v>0.4</v>
      </c>
      <c r="N85" s="30">
        <v>0.02</v>
      </c>
      <c r="O85" s="30">
        <v>0.03</v>
      </c>
      <c r="P85" s="26">
        <v>52</v>
      </c>
      <c r="Q85" s="29">
        <v>1.8</v>
      </c>
      <c r="R85" s="29">
        <v>0.4</v>
      </c>
      <c r="S85" s="31">
        <v>157.48031496062993</v>
      </c>
    </row>
    <row r="86" spans="1:19" s="8" customFormat="1" ht="19.5" customHeight="1" x14ac:dyDescent="0.15">
      <c r="A86" s="25" t="s">
        <v>159</v>
      </c>
      <c r="B86" s="26" t="s">
        <v>173</v>
      </c>
      <c r="C86" s="25">
        <v>46</v>
      </c>
      <c r="D86" s="27" t="s">
        <v>67</v>
      </c>
      <c r="E86" s="28"/>
      <c r="F86" s="26">
        <v>12</v>
      </c>
      <c r="G86" s="29">
        <v>26.3</v>
      </c>
      <c r="H86" s="29">
        <v>1.6</v>
      </c>
      <c r="I86" s="29">
        <v>0.2</v>
      </c>
      <c r="J86" s="29">
        <v>1.9</v>
      </c>
      <c r="K86" s="26">
        <v>122</v>
      </c>
      <c r="L86" s="26">
        <v>14</v>
      </c>
      <c r="M86" s="29">
        <v>0.3</v>
      </c>
      <c r="N86" s="30">
        <v>0.04</v>
      </c>
      <c r="O86" s="30">
        <v>0.05</v>
      </c>
      <c r="P86" s="26">
        <v>30</v>
      </c>
      <c r="Q86" s="29">
        <v>1.3</v>
      </c>
      <c r="R86" s="29">
        <v>1.4</v>
      </c>
      <c r="S86" s="31">
        <v>551.18110236220468</v>
      </c>
    </row>
    <row r="87" spans="1:19" s="8" customFormat="1" ht="19.5" customHeight="1" x14ac:dyDescent="0.15">
      <c r="A87" s="25" t="s">
        <v>159</v>
      </c>
      <c r="B87" s="26" t="s">
        <v>173</v>
      </c>
      <c r="C87" s="25">
        <v>60</v>
      </c>
      <c r="D87" s="27" t="s">
        <v>84</v>
      </c>
      <c r="E87" s="28"/>
      <c r="F87" s="26">
        <v>143</v>
      </c>
      <c r="G87" s="29">
        <v>96.8</v>
      </c>
      <c r="H87" s="29">
        <v>1.3</v>
      </c>
      <c r="I87" s="29">
        <v>5.2</v>
      </c>
      <c r="J87" s="29">
        <v>23.8</v>
      </c>
      <c r="K87" s="26">
        <v>174</v>
      </c>
      <c r="L87" s="26">
        <v>64</v>
      </c>
      <c r="M87" s="29">
        <v>0.5</v>
      </c>
      <c r="N87" s="30">
        <v>0.05</v>
      </c>
      <c r="O87" s="30">
        <v>0.04</v>
      </c>
      <c r="P87" s="26">
        <v>18</v>
      </c>
      <c r="Q87" s="29">
        <v>1.9</v>
      </c>
      <c r="R87" s="29">
        <v>0.1</v>
      </c>
      <c r="S87" s="31">
        <v>39.370078740157481</v>
      </c>
    </row>
    <row r="88" spans="1:19" s="8" customFormat="1" ht="19.5" customHeight="1" x14ac:dyDescent="0.15">
      <c r="A88" s="25" t="s">
        <v>159</v>
      </c>
      <c r="B88" s="26" t="s">
        <v>173</v>
      </c>
      <c r="C88" s="25">
        <v>64</v>
      </c>
      <c r="D88" s="27" t="s">
        <v>89</v>
      </c>
      <c r="E88" s="28"/>
      <c r="F88" s="26">
        <v>50</v>
      </c>
      <c r="G88" s="29">
        <v>110.7</v>
      </c>
      <c r="H88" s="29">
        <v>2</v>
      </c>
      <c r="I88" s="29">
        <v>0.8</v>
      </c>
      <c r="J88" s="29">
        <v>10</v>
      </c>
      <c r="K88" s="26">
        <v>247</v>
      </c>
      <c r="L88" s="26">
        <v>59</v>
      </c>
      <c r="M88" s="29">
        <v>0.5</v>
      </c>
      <c r="N88" s="30">
        <v>0.05</v>
      </c>
      <c r="O88" s="30">
        <v>0.04</v>
      </c>
      <c r="P88" s="26">
        <v>41</v>
      </c>
      <c r="Q88" s="29">
        <v>2.4</v>
      </c>
      <c r="R88" s="29">
        <v>0.5</v>
      </c>
      <c r="S88" s="31">
        <v>196.85039370078738</v>
      </c>
    </row>
    <row r="89" spans="1:19" s="8" customFormat="1" ht="19.5" customHeight="1" x14ac:dyDescent="0.15">
      <c r="A89" s="25" t="s">
        <v>159</v>
      </c>
      <c r="B89" s="26" t="s">
        <v>173</v>
      </c>
      <c r="C89" s="25">
        <v>91</v>
      </c>
      <c r="D89" s="27" t="s">
        <v>127</v>
      </c>
      <c r="E89" s="28"/>
      <c r="F89" s="26">
        <v>59</v>
      </c>
      <c r="G89" s="29">
        <v>81.8</v>
      </c>
      <c r="H89" s="29">
        <v>3</v>
      </c>
      <c r="I89" s="29">
        <v>2.5</v>
      </c>
      <c r="J89" s="29">
        <v>7</v>
      </c>
      <c r="K89" s="26">
        <v>186</v>
      </c>
      <c r="L89" s="26">
        <v>90</v>
      </c>
      <c r="M89" s="29">
        <v>0.6</v>
      </c>
      <c r="N89" s="30">
        <v>0.04</v>
      </c>
      <c r="O89" s="30">
        <v>0.03</v>
      </c>
      <c r="P89" s="26">
        <v>27</v>
      </c>
      <c r="Q89" s="29">
        <v>1.9</v>
      </c>
      <c r="R89" s="29">
        <v>0.8</v>
      </c>
      <c r="S89" s="31">
        <v>314.96062992125985</v>
      </c>
    </row>
    <row r="90" spans="1:19" s="8" customFormat="1" ht="19.5" customHeight="1" x14ac:dyDescent="0.15">
      <c r="A90" s="25" t="s">
        <v>159</v>
      </c>
      <c r="B90" s="26" t="s">
        <v>173</v>
      </c>
      <c r="C90" s="25">
        <v>52</v>
      </c>
      <c r="D90" s="27" t="s">
        <v>75</v>
      </c>
      <c r="E90" s="28"/>
      <c r="F90" s="26">
        <v>19</v>
      </c>
      <c r="G90" s="29">
        <v>23.8</v>
      </c>
      <c r="H90" s="29">
        <v>0.7</v>
      </c>
      <c r="I90" s="29">
        <v>0</v>
      </c>
      <c r="J90" s="29">
        <v>3.9</v>
      </c>
      <c r="K90" s="26">
        <v>59</v>
      </c>
      <c r="L90" s="26">
        <v>14</v>
      </c>
      <c r="M90" s="29">
        <v>0.2</v>
      </c>
      <c r="N90" s="30">
        <v>0.01</v>
      </c>
      <c r="O90" s="30">
        <v>0.01</v>
      </c>
      <c r="P90" s="26">
        <v>2</v>
      </c>
      <c r="Q90" s="29">
        <v>0.4</v>
      </c>
      <c r="R90" s="29">
        <v>0.6</v>
      </c>
      <c r="S90" s="31">
        <v>236.22047244094489</v>
      </c>
    </row>
    <row r="91" spans="1:19" s="8" customFormat="1" ht="19.5" customHeight="1" x14ac:dyDescent="0.15">
      <c r="A91" s="25" t="s">
        <v>159</v>
      </c>
      <c r="B91" s="26" t="s">
        <v>173</v>
      </c>
      <c r="C91" s="25">
        <v>66</v>
      </c>
      <c r="D91" s="27" t="s">
        <v>93</v>
      </c>
      <c r="E91" s="28"/>
      <c r="F91" s="26">
        <v>26</v>
      </c>
      <c r="G91" s="29">
        <v>49.7</v>
      </c>
      <c r="H91" s="29">
        <v>1.8</v>
      </c>
      <c r="I91" s="29">
        <v>1.6</v>
      </c>
      <c r="J91" s="29">
        <v>2.1</v>
      </c>
      <c r="K91" s="26">
        <v>57</v>
      </c>
      <c r="L91" s="26">
        <v>44</v>
      </c>
      <c r="M91" s="29">
        <v>0.5</v>
      </c>
      <c r="N91" s="30">
        <v>0.05</v>
      </c>
      <c r="O91" s="30">
        <v>0.04</v>
      </c>
      <c r="P91" s="26">
        <v>6</v>
      </c>
      <c r="Q91" s="29">
        <v>1</v>
      </c>
      <c r="R91" s="29">
        <v>0.5</v>
      </c>
      <c r="S91" s="31">
        <v>196.85039370078738</v>
      </c>
    </row>
    <row r="92" spans="1:19" s="8" customFormat="1" ht="19.5" customHeight="1" x14ac:dyDescent="0.15">
      <c r="A92" s="25" t="s">
        <v>159</v>
      </c>
      <c r="B92" s="26" t="s">
        <v>173</v>
      </c>
      <c r="C92" s="25">
        <v>71</v>
      </c>
      <c r="D92" s="27" t="s">
        <v>290</v>
      </c>
      <c r="E92" s="28"/>
      <c r="F92" s="26">
        <v>68</v>
      </c>
      <c r="G92" s="29">
        <v>90</v>
      </c>
      <c r="H92" s="29">
        <v>1.7</v>
      </c>
      <c r="I92" s="29">
        <v>0.2</v>
      </c>
      <c r="J92" s="29">
        <v>15.1</v>
      </c>
      <c r="K92" s="26">
        <v>375</v>
      </c>
      <c r="L92" s="26">
        <v>11</v>
      </c>
      <c r="M92" s="29">
        <v>0.4</v>
      </c>
      <c r="N92" s="30">
        <v>0.08</v>
      </c>
      <c r="O92" s="30">
        <v>0.04</v>
      </c>
      <c r="P92" s="26">
        <v>30</v>
      </c>
      <c r="Q92" s="29">
        <v>1.3</v>
      </c>
      <c r="R92" s="29">
        <v>0.8</v>
      </c>
      <c r="S92" s="31">
        <v>314.96062992125985</v>
      </c>
    </row>
    <row r="93" spans="1:19" s="8" customFormat="1" ht="19.5" customHeight="1" x14ac:dyDescent="0.15">
      <c r="A93" s="25" t="s">
        <v>159</v>
      </c>
      <c r="B93" s="26" t="s">
        <v>173</v>
      </c>
      <c r="C93" s="25">
        <v>10</v>
      </c>
      <c r="D93" s="27" t="s">
        <v>8</v>
      </c>
      <c r="E93" s="28"/>
      <c r="F93" s="26">
        <v>24</v>
      </c>
      <c r="G93" s="29">
        <v>43.8</v>
      </c>
      <c r="H93" s="29">
        <v>1</v>
      </c>
      <c r="I93" s="29">
        <v>1.1000000000000001</v>
      </c>
      <c r="J93" s="29">
        <v>2.8</v>
      </c>
      <c r="K93" s="26">
        <v>114</v>
      </c>
      <c r="L93" s="26">
        <v>39</v>
      </c>
      <c r="M93" s="29">
        <v>0.3</v>
      </c>
      <c r="N93" s="30">
        <v>0.02</v>
      </c>
      <c r="O93" s="30">
        <v>0.01</v>
      </c>
      <c r="P93" s="26">
        <v>6</v>
      </c>
      <c r="Q93" s="29">
        <v>0.9</v>
      </c>
      <c r="R93" s="29">
        <v>1</v>
      </c>
      <c r="S93" s="31">
        <v>393.70078740157476</v>
      </c>
    </row>
    <row r="94" spans="1:19" s="8" customFormat="1" ht="19.5" customHeight="1" x14ac:dyDescent="0.15">
      <c r="A94" s="25" t="s">
        <v>159</v>
      </c>
      <c r="B94" s="26" t="s">
        <v>173</v>
      </c>
      <c r="C94" s="25">
        <v>75</v>
      </c>
      <c r="D94" s="27" t="s">
        <v>104</v>
      </c>
      <c r="E94" s="28"/>
      <c r="F94" s="26">
        <v>22</v>
      </c>
      <c r="G94" s="29">
        <v>51</v>
      </c>
      <c r="H94" s="29">
        <v>1.8</v>
      </c>
      <c r="I94" s="29">
        <v>0.9</v>
      </c>
      <c r="J94" s="29">
        <v>2.7</v>
      </c>
      <c r="K94" s="26">
        <v>157</v>
      </c>
      <c r="L94" s="26">
        <v>37</v>
      </c>
      <c r="M94" s="29">
        <v>0.4</v>
      </c>
      <c r="N94" s="30">
        <v>0.03</v>
      </c>
      <c r="O94" s="30">
        <v>0.02</v>
      </c>
      <c r="P94" s="26">
        <v>7</v>
      </c>
      <c r="Q94" s="29">
        <v>1</v>
      </c>
      <c r="R94" s="29">
        <v>0.9</v>
      </c>
      <c r="S94" s="31">
        <v>354.3307086614173</v>
      </c>
    </row>
    <row r="95" spans="1:19" s="8" customFormat="1" ht="19.5" customHeight="1" x14ac:dyDescent="0.15">
      <c r="A95" s="25" t="s">
        <v>159</v>
      </c>
      <c r="B95" s="26" t="s">
        <v>173</v>
      </c>
      <c r="C95" s="25">
        <v>18</v>
      </c>
      <c r="D95" s="27" t="s">
        <v>19</v>
      </c>
      <c r="E95" s="28"/>
      <c r="F95" s="26">
        <v>4</v>
      </c>
      <c r="G95" s="29">
        <v>28.6</v>
      </c>
      <c r="H95" s="29">
        <v>0.3</v>
      </c>
      <c r="I95" s="29">
        <v>0</v>
      </c>
      <c r="J95" s="29">
        <v>0.9</v>
      </c>
      <c r="K95" s="26">
        <v>60</v>
      </c>
      <c r="L95" s="26">
        <v>8</v>
      </c>
      <c r="M95" s="29">
        <v>0.1</v>
      </c>
      <c r="N95" s="30">
        <v>0.01</v>
      </c>
      <c r="O95" s="30">
        <v>0.01</v>
      </c>
      <c r="P95" s="26">
        <v>4</v>
      </c>
      <c r="Q95" s="29">
        <v>0.3</v>
      </c>
      <c r="R95" s="29">
        <v>0.3</v>
      </c>
      <c r="S95" s="31">
        <v>118.11023622047244</v>
      </c>
    </row>
    <row r="96" spans="1:19" s="8" customFormat="1" ht="19.5" customHeight="1" x14ac:dyDescent="0.15">
      <c r="A96" s="25" t="s">
        <v>159</v>
      </c>
      <c r="B96" s="26" t="s">
        <v>173</v>
      </c>
      <c r="C96" s="25">
        <v>50</v>
      </c>
      <c r="D96" s="27" t="s">
        <v>285</v>
      </c>
      <c r="E96" s="28"/>
      <c r="F96" s="26">
        <v>48</v>
      </c>
      <c r="G96" s="29">
        <v>99</v>
      </c>
      <c r="H96" s="29">
        <v>1.5</v>
      </c>
      <c r="I96" s="29">
        <v>3.4</v>
      </c>
      <c r="J96" s="29">
        <v>3.8</v>
      </c>
      <c r="K96" s="26">
        <v>222</v>
      </c>
      <c r="L96" s="26">
        <v>57</v>
      </c>
      <c r="M96" s="29">
        <v>0.5</v>
      </c>
      <c r="N96" s="30">
        <v>0.05</v>
      </c>
      <c r="O96" s="30">
        <v>0.04</v>
      </c>
      <c r="P96" s="26">
        <v>14</v>
      </c>
      <c r="Q96" s="29">
        <v>1.5</v>
      </c>
      <c r="R96" s="29">
        <v>1.5</v>
      </c>
      <c r="S96" s="31">
        <v>590.55118110236219</v>
      </c>
    </row>
    <row r="97" spans="1:19" s="8" customFormat="1" ht="19.5" customHeight="1" x14ac:dyDescent="0.15">
      <c r="A97" s="25" t="s">
        <v>159</v>
      </c>
      <c r="B97" s="26" t="s">
        <v>173</v>
      </c>
      <c r="C97" s="25">
        <v>21</v>
      </c>
      <c r="D97" s="27" t="s">
        <v>25</v>
      </c>
      <c r="E97" s="28"/>
      <c r="F97" s="26">
        <v>20</v>
      </c>
      <c r="G97" s="29">
        <v>52.7</v>
      </c>
      <c r="H97" s="29">
        <v>1.8</v>
      </c>
      <c r="I97" s="29">
        <v>0</v>
      </c>
      <c r="J97" s="29">
        <v>4.4000000000000004</v>
      </c>
      <c r="K97" s="26">
        <v>262</v>
      </c>
      <c r="L97" s="26">
        <v>49</v>
      </c>
      <c r="M97" s="29">
        <v>2</v>
      </c>
      <c r="N97" s="30">
        <v>0.04</v>
      </c>
      <c r="O97" s="30">
        <v>0.06</v>
      </c>
      <c r="P97" s="26">
        <v>7</v>
      </c>
      <c r="Q97" s="29">
        <v>1.8</v>
      </c>
      <c r="R97" s="29">
        <v>0.8</v>
      </c>
      <c r="S97" s="31">
        <v>314.96062992125985</v>
      </c>
    </row>
    <row r="98" spans="1:19" s="8" customFormat="1" ht="19.5" customHeight="1" x14ac:dyDescent="0.15">
      <c r="A98" s="25" t="s">
        <v>159</v>
      </c>
      <c r="B98" s="26" t="s">
        <v>173</v>
      </c>
      <c r="C98" s="25">
        <v>68</v>
      </c>
      <c r="D98" s="27" t="s">
        <v>227</v>
      </c>
      <c r="E98" s="28"/>
      <c r="F98" s="26">
        <v>101</v>
      </c>
      <c r="G98" s="29">
        <v>37.299999999999997</v>
      </c>
      <c r="H98" s="29">
        <v>7.5</v>
      </c>
      <c r="I98" s="29">
        <v>3.8</v>
      </c>
      <c r="J98" s="29">
        <v>10.4</v>
      </c>
      <c r="K98" s="26">
        <v>420</v>
      </c>
      <c r="L98" s="26">
        <v>298</v>
      </c>
      <c r="M98" s="29">
        <v>4.7</v>
      </c>
      <c r="N98" s="30">
        <v>0.04</v>
      </c>
      <c r="O98" s="30">
        <v>0.09</v>
      </c>
      <c r="P98" s="26">
        <v>2</v>
      </c>
      <c r="Q98" s="29">
        <v>2.9</v>
      </c>
      <c r="R98" s="29">
        <v>1.1000000000000001</v>
      </c>
      <c r="S98" s="31">
        <v>433.07086614173227</v>
      </c>
    </row>
    <row r="99" spans="1:19" s="8" customFormat="1" ht="19.5" customHeight="1" x14ac:dyDescent="0.15">
      <c r="A99" s="25" t="s">
        <v>159</v>
      </c>
      <c r="B99" s="26" t="s">
        <v>173</v>
      </c>
      <c r="C99" s="25">
        <v>73</v>
      </c>
      <c r="D99" s="27" t="s">
        <v>102</v>
      </c>
      <c r="E99" s="28"/>
      <c r="F99" s="26">
        <v>63</v>
      </c>
      <c r="G99" s="29">
        <v>39.6</v>
      </c>
      <c r="H99" s="29">
        <v>1.7</v>
      </c>
      <c r="I99" s="29">
        <v>2.8</v>
      </c>
      <c r="J99" s="29">
        <v>7.9</v>
      </c>
      <c r="K99" s="26">
        <v>91</v>
      </c>
      <c r="L99" s="26">
        <v>34</v>
      </c>
      <c r="M99" s="29">
        <v>0.4</v>
      </c>
      <c r="N99" s="30">
        <v>0.05</v>
      </c>
      <c r="O99" s="30">
        <v>0.02</v>
      </c>
      <c r="P99" s="26">
        <v>7</v>
      </c>
      <c r="Q99" s="29">
        <v>0.8</v>
      </c>
      <c r="R99" s="29">
        <v>0.4</v>
      </c>
      <c r="S99" s="31">
        <v>157.48031496062993</v>
      </c>
    </row>
    <row r="100" spans="1:19" s="8" customFormat="1" ht="19.5" customHeight="1" x14ac:dyDescent="0.15">
      <c r="A100" s="25" t="s">
        <v>159</v>
      </c>
      <c r="B100" s="26" t="s">
        <v>172</v>
      </c>
      <c r="C100" s="25">
        <v>37</v>
      </c>
      <c r="D100" s="27" t="s">
        <v>228</v>
      </c>
      <c r="E100" s="28"/>
      <c r="F100" s="26">
        <v>122</v>
      </c>
      <c r="G100" s="29">
        <v>24.8</v>
      </c>
      <c r="H100" s="29">
        <v>4.4000000000000004</v>
      </c>
      <c r="I100" s="29">
        <v>5.5</v>
      </c>
      <c r="J100" s="29">
        <v>13.1</v>
      </c>
      <c r="K100" s="26">
        <v>110</v>
      </c>
      <c r="L100" s="26">
        <v>14</v>
      </c>
      <c r="M100" s="29">
        <v>0.6</v>
      </c>
      <c r="N100" s="30">
        <v>0.11</v>
      </c>
      <c r="O100" s="30">
        <v>0.03</v>
      </c>
      <c r="P100" s="26">
        <v>8</v>
      </c>
      <c r="Q100" s="29">
        <v>1.1000000000000001</v>
      </c>
      <c r="R100" s="29">
        <v>0.4</v>
      </c>
      <c r="S100" s="31">
        <v>157.48031496062993</v>
      </c>
    </row>
    <row r="101" spans="1:19" s="8" customFormat="1" ht="19.5" customHeight="1" x14ac:dyDescent="0.15">
      <c r="A101" s="25" t="s">
        <v>159</v>
      </c>
      <c r="B101" s="26" t="s">
        <v>172</v>
      </c>
      <c r="C101" s="25">
        <v>54</v>
      </c>
      <c r="D101" s="27" t="s">
        <v>77</v>
      </c>
      <c r="E101" s="28"/>
      <c r="F101" s="26">
        <v>298</v>
      </c>
      <c r="G101" s="29">
        <v>100</v>
      </c>
      <c r="H101" s="29">
        <v>4</v>
      </c>
      <c r="I101" s="29">
        <v>14.4</v>
      </c>
      <c r="J101" s="29">
        <v>38</v>
      </c>
      <c r="K101" s="38" t="s">
        <v>134</v>
      </c>
      <c r="L101" s="38" t="s">
        <v>133</v>
      </c>
      <c r="M101" s="39" t="s">
        <v>133</v>
      </c>
      <c r="N101" s="40" t="s">
        <v>133</v>
      </c>
      <c r="O101" s="40" t="s">
        <v>133</v>
      </c>
      <c r="P101" s="38" t="s">
        <v>133</v>
      </c>
      <c r="Q101" s="39" t="s">
        <v>133</v>
      </c>
      <c r="R101" s="29">
        <v>0.7</v>
      </c>
      <c r="S101" s="31">
        <v>275.59055118110234</v>
      </c>
    </row>
    <row r="102" spans="1:19" s="8" customFormat="1" ht="19.5" customHeight="1" x14ac:dyDescent="0.15">
      <c r="A102" s="25" t="s">
        <v>159</v>
      </c>
      <c r="B102" s="26" t="s">
        <v>172</v>
      </c>
      <c r="C102" s="25">
        <v>19</v>
      </c>
      <c r="D102" s="27" t="s">
        <v>21</v>
      </c>
      <c r="E102" s="28"/>
      <c r="F102" s="26">
        <v>125</v>
      </c>
      <c r="G102" s="29">
        <v>68.7</v>
      </c>
      <c r="H102" s="29">
        <v>2.8</v>
      </c>
      <c r="I102" s="29">
        <v>7.8</v>
      </c>
      <c r="J102" s="29">
        <v>11</v>
      </c>
      <c r="K102" s="26">
        <v>288</v>
      </c>
      <c r="L102" s="26">
        <v>21</v>
      </c>
      <c r="M102" s="29">
        <v>0.8</v>
      </c>
      <c r="N102" s="30">
        <v>0.06</v>
      </c>
      <c r="O102" s="30">
        <v>0.08</v>
      </c>
      <c r="P102" s="26">
        <v>19</v>
      </c>
      <c r="Q102" s="29">
        <v>1.5</v>
      </c>
      <c r="R102" s="29">
        <v>0.5</v>
      </c>
      <c r="S102" s="31">
        <v>196.85039370078738</v>
      </c>
    </row>
    <row r="103" spans="1:19" s="8" customFormat="1" ht="19.5" customHeight="1" x14ac:dyDescent="0.15">
      <c r="A103" s="25" t="s">
        <v>159</v>
      </c>
      <c r="B103" s="26" t="s">
        <v>172</v>
      </c>
      <c r="C103" s="25">
        <v>42</v>
      </c>
      <c r="D103" s="27" t="s">
        <v>229</v>
      </c>
      <c r="E103" s="28"/>
      <c r="F103" s="26">
        <v>151</v>
      </c>
      <c r="G103" s="29">
        <v>35.9</v>
      </c>
      <c r="H103" s="29">
        <v>1</v>
      </c>
      <c r="I103" s="29">
        <v>7.7</v>
      </c>
      <c r="J103" s="29">
        <v>20</v>
      </c>
      <c r="K103" s="26">
        <v>275</v>
      </c>
      <c r="L103" s="26">
        <v>26</v>
      </c>
      <c r="M103" s="29">
        <v>0.6</v>
      </c>
      <c r="N103" s="30">
        <v>7.0000000000000007E-2</v>
      </c>
      <c r="O103" s="30">
        <v>0.03</v>
      </c>
      <c r="P103" s="26">
        <v>15</v>
      </c>
      <c r="Q103" s="29">
        <v>1.4</v>
      </c>
      <c r="R103" s="29">
        <v>0.5</v>
      </c>
      <c r="S103" s="31">
        <v>196.85039370078738</v>
      </c>
    </row>
    <row r="104" spans="1:19" s="8" customFormat="1" ht="19.5" customHeight="1" x14ac:dyDescent="0.15">
      <c r="A104" s="25" t="s">
        <v>159</v>
      </c>
      <c r="B104" s="26" t="s">
        <v>172</v>
      </c>
      <c r="C104" s="25">
        <v>79</v>
      </c>
      <c r="D104" s="27" t="s">
        <v>110</v>
      </c>
      <c r="E104" s="28"/>
      <c r="F104" s="26">
        <v>50</v>
      </c>
      <c r="G104" s="29">
        <v>29.1</v>
      </c>
      <c r="H104" s="29">
        <v>0.4</v>
      </c>
      <c r="I104" s="29">
        <v>3.4</v>
      </c>
      <c r="J104" s="29">
        <v>4.7</v>
      </c>
      <c r="K104" s="26">
        <v>101</v>
      </c>
      <c r="L104" s="26">
        <v>10</v>
      </c>
      <c r="M104" s="29">
        <v>0.1</v>
      </c>
      <c r="N104" s="30">
        <v>0.02</v>
      </c>
      <c r="O104" s="30">
        <v>0.02</v>
      </c>
      <c r="P104" s="26">
        <v>1</v>
      </c>
      <c r="Q104" s="29">
        <v>0.5</v>
      </c>
      <c r="R104" s="29">
        <v>0.5</v>
      </c>
      <c r="S104" s="31">
        <v>196.85039370078738</v>
      </c>
    </row>
    <row r="105" spans="1:19" s="8" customFormat="1" ht="19.5" customHeight="1" x14ac:dyDescent="0.15">
      <c r="A105" s="25" t="s">
        <v>159</v>
      </c>
      <c r="B105" s="26" t="s">
        <v>172</v>
      </c>
      <c r="C105" s="25">
        <v>83</v>
      </c>
      <c r="D105" s="27" t="s">
        <v>230</v>
      </c>
      <c r="E105" s="28"/>
      <c r="F105" s="26">
        <v>42</v>
      </c>
      <c r="G105" s="29">
        <v>34.1</v>
      </c>
      <c r="H105" s="29">
        <v>0.9</v>
      </c>
      <c r="I105" s="29">
        <v>1.6</v>
      </c>
      <c r="J105" s="29">
        <v>6.3</v>
      </c>
      <c r="K105" s="26">
        <v>131</v>
      </c>
      <c r="L105" s="26">
        <v>27</v>
      </c>
      <c r="M105" s="29">
        <v>0.3</v>
      </c>
      <c r="N105" s="30">
        <v>0.02</v>
      </c>
      <c r="O105" s="30">
        <v>0.01</v>
      </c>
      <c r="P105" s="26">
        <v>1</v>
      </c>
      <c r="Q105" s="29">
        <v>2.2999999999999998</v>
      </c>
      <c r="R105" s="29">
        <v>0.7</v>
      </c>
      <c r="S105" s="31">
        <v>275.59055118110234</v>
      </c>
    </row>
    <row r="106" spans="1:19" s="8" customFormat="1" ht="19.5" customHeight="1" x14ac:dyDescent="0.15">
      <c r="A106" s="25" t="s">
        <v>159</v>
      </c>
      <c r="B106" s="26" t="s">
        <v>172</v>
      </c>
      <c r="C106" s="25">
        <v>41</v>
      </c>
      <c r="D106" s="27" t="s">
        <v>284</v>
      </c>
      <c r="E106" s="28"/>
      <c r="F106" s="26">
        <v>120</v>
      </c>
      <c r="G106" s="29">
        <v>40</v>
      </c>
      <c r="H106" s="29">
        <v>4.3</v>
      </c>
      <c r="I106" s="29">
        <v>9.5</v>
      </c>
      <c r="J106" s="29">
        <v>4.8</v>
      </c>
      <c r="K106" s="26">
        <v>217</v>
      </c>
      <c r="L106" s="26">
        <v>35</v>
      </c>
      <c r="M106" s="29">
        <v>0.6</v>
      </c>
      <c r="N106" s="30">
        <v>0.02</v>
      </c>
      <c r="O106" s="30">
        <v>0.03</v>
      </c>
      <c r="P106" s="26">
        <v>1</v>
      </c>
      <c r="Q106" s="29">
        <v>1.5</v>
      </c>
      <c r="R106" s="29">
        <v>0.8</v>
      </c>
      <c r="S106" s="31">
        <v>314.96062992125985</v>
      </c>
    </row>
    <row r="107" spans="1:19" s="8" customFormat="1" ht="19.5" customHeight="1" x14ac:dyDescent="0.15">
      <c r="A107" s="25" t="s">
        <v>159</v>
      </c>
      <c r="B107" s="26" t="s">
        <v>172</v>
      </c>
      <c r="C107" s="25">
        <v>15</v>
      </c>
      <c r="D107" s="27" t="s">
        <v>16</v>
      </c>
      <c r="E107" s="28"/>
      <c r="F107" s="26">
        <v>94</v>
      </c>
      <c r="G107" s="29">
        <v>44.7</v>
      </c>
      <c r="H107" s="29">
        <v>2</v>
      </c>
      <c r="I107" s="29">
        <v>6.7</v>
      </c>
      <c r="J107" s="29">
        <v>7.3</v>
      </c>
      <c r="K107" s="26">
        <v>275</v>
      </c>
      <c r="L107" s="26">
        <v>94</v>
      </c>
      <c r="M107" s="29">
        <v>1.1000000000000001</v>
      </c>
      <c r="N107" s="30">
        <v>0.05</v>
      </c>
      <c r="O107" s="30">
        <v>0.04</v>
      </c>
      <c r="P107" s="26">
        <v>5</v>
      </c>
      <c r="Q107" s="29">
        <v>2.2999999999999998</v>
      </c>
      <c r="R107" s="29">
        <v>0.3</v>
      </c>
      <c r="S107" s="31">
        <v>118.11023622047244</v>
      </c>
    </row>
    <row r="108" spans="1:19" s="8" customFormat="1" ht="19.5" customHeight="1" x14ac:dyDescent="0.15">
      <c r="A108" s="25" t="s">
        <v>159</v>
      </c>
      <c r="B108" s="26" t="s">
        <v>172</v>
      </c>
      <c r="C108" s="25">
        <v>27</v>
      </c>
      <c r="D108" s="27" t="s">
        <v>35</v>
      </c>
      <c r="E108" s="28"/>
      <c r="F108" s="26">
        <v>71</v>
      </c>
      <c r="G108" s="29">
        <v>17.899999999999999</v>
      </c>
      <c r="H108" s="29">
        <v>1.3</v>
      </c>
      <c r="I108" s="29">
        <v>4.9000000000000004</v>
      </c>
      <c r="J108" s="29">
        <v>6.8</v>
      </c>
      <c r="K108" s="26">
        <v>259</v>
      </c>
      <c r="L108" s="26">
        <v>45</v>
      </c>
      <c r="M108" s="29">
        <v>0.7</v>
      </c>
      <c r="N108" s="30">
        <v>0.05</v>
      </c>
      <c r="O108" s="30">
        <v>7.0000000000000007E-2</v>
      </c>
      <c r="P108" s="26">
        <v>1</v>
      </c>
      <c r="Q108" s="29">
        <v>2.5</v>
      </c>
      <c r="R108" s="29">
        <v>0.1</v>
      </c>
      <c r="S108" s="31">
        <v>39.370078740157481</v>
      </c>
    </row>
    <row r="109" spans="1:19" s="8" customFormat="1" ht="19.5" customHeight="1" x14ac:dyDescent="0.15">
      <c r="A109" s="25" t="s">
        <v>159</v>
      </c>
      <c r="B109" s="26" t="s">
        <v>172</v>
      </c>
      <c r="C109" s="25">
        <v>28</v>
      </c>
      <c r="D109" s="27" t="s">
        <v>37</v>
      </c>
      <c r="E109" s="28"/>
      <c r="F109" s="26">
        <v>115</v>
      </c>
      <c r="G109" s="29">
        <v>94.4</v>
      </c>
      <c r="H109" s="29">
        <v>1.7</v>
      </c>
      <c r="I109" s="29">
        <v>7.7</v>
      </c>
      <c r="J109" s="29">
        <v>10.199999999999999</v>
      </c>
      <c r="K109" s="26">
        <v>298</v>
      </c>
      <c r="L109" s="26">
        <v>52</v>
      </c>
      <c r="M109" s="29">
        <v>1.2</v>
      </c>
      <c r="N109" s="30">
        <v>0.05</v>
      </c>
      <c r="O109" s="30">
        <v>0.04</v>
      </c>
      <c r="P109" s="26">
        <v>1</v>
      </c>
      <c r="Q109" s="29">
        <v>2.1</v>
      </c>
      <c r="R109" s="29">
        <v>0.8</v>
      </c>
      <c r="S109" s="31">
        <v>314.96062992125985</v>
      </c>
    </row>
    <row r="110" spans="1:19" s="8" customFormat="1" ht="19.5" customHeight="1" x14ac:dyDescent="0.15">
      <c r="A110" s="25" t="s">
        <v>159</v>
      </c>
      <c r="B110" s="26" t="s">
        <v>172</v>
      </c>
      <c r="C110" s="25">
        <v>77</v>
      </c>
      <c r="D110" s="27" t="s">
        <v>106</v>
      </c>
      <c r="E110" s="28"/>
      <c r="F110" s="26">
        <v>66</v>
      </c>
      <c r="G110" s="29">
        <v>45.7</v>
      </c>
      <c r="H110" s="29">
        <v>2.4</v>
      </c>
      <c r="I110" s="29">
        <v>2.1</v>
      </c>
      <c r="J110" s="29">
        <v>10.1</v>
      </c>
      <c r="K110" s="26">
        <v>433</v>
      </c>
      <c r="L110" s="26">
        <v>82</v>
      </c>
      <c r="M110" s="29">
        <v>1.2</v>
      </c>
      <c r="N110" s="30">
        <v>0.05</v>
      </c>
      <c r="O110" s="30">
        <v>0.05</v>
      </c>
      <c r="P110" s="26">
        <v>2</v>
      </c>
      <c r="Q110" s="29">
        <v>2.8</v>
      </c>
      <c r="R110" s="29">
        <v>1.2</v>
      </c>
      <c r="S110" s="31">
        <v>472.44094488188978</v>
      </c>
    </row>
    <row r="111" spans="1:19" s="8" customFormat="1" ht="19.5" customHeight="1" x14ac:dyDescent="0.15">
      <c r="A111" s="25" t="s">
        <v>159</v>
      </c>
      <c r="B111" s="26" t="s">
        <v>172</v>
      </c>
      <c r="C111" s="25">
        <v>48</v>
      </c>
      <c r="D111" s="27" t="s">
        <v>69</v>
      </c>
      <c r="E111" s="28"/>
      <c r="F111" s="26">
        <v>72</v>
      </c>
      <c r="G111" s="29">
        <v>70.5</v>
      </c>
      <c r="H111" s="29">
        <v>3.5</v>
      </c>
      <c r="I111" s="29">
        <v>4.5999999999999996</v>
      </c>
      <c r="J111" s="29">
        <v>5</v>
      </c>
      <c r="K111" s="26">
        <v>412</v>
      </c>
      <c r="L111" s="26">
        <v>80</v>
      </c>
      <c r="M111" s="29">
        <v>1.6</v>
      </c>
      <c r="N111" s="30">
        <v>0.09</v>
      </c>
      <c r="O111" s="30">
        <v>0.17</v>
      </c>
      <c r="P111" s="26">
        <v>18</v>
      </c>
      <c r="Q111" s="29">
        <v>2.2000000000000002</v>
      </c>
      <c r="R111" s="29">
        <v>0.1</v>
      </c>
      <c r="S111" s="31">
        <v>39.370078740157481</v>
      </c>
    </row>
    <row r="112" spans="1:19" s="8" customFormat="1" ht="19.5" customHeight="1" x14ac:dyDescent="0.15">
      <c r="A112" s="25" t="s">
        <v>159</v>
      </c>
      <c r="B112" s="26" t="s">
        <v>172</v>
      </c>
      <c r="C112" s="25">
        <v>23</v>
      </c>
      <c r="D112" s="27" t="s">
        <v>231</v>
      </c>
      <c r="E112" s="28"/>
      <c r="F112" s="26">
        <v>143</v>
      </c>
      <c r="G112" s="29">
        <v>41.7</v>
      </c>
      <c r="H112" s="29">
        <v>4.0999999999999996</v>
      </c>
      <c r="I112" s="29">
        <v>13</v>
      </c>
      <c r="J112" s="29">
        <v>2.2999999999999998</v>
      </c>
      <c r="K112" s="26">
        <v>99</v>
      </c>
      <c r="L112" s="26">
        <v>10</v>
      </c>
      <c r="M112" s="29">
        <v>0.2</v>
      </c>
      <c r="N112" s="30">
        <v>0.02</v>
      </c>
      <c r="O112" s="30">
        <v>0.02</v>
      </c>
      <c r="P112" s="26">
        <v>2</v>
      </c>
      <c r="Q112" s="29">
        <v>0.4</v>
      </c>
      <c r="R112" s="29">
        <v>0.5</v>
      </c>
      <c r="S112" s="31">
        <v>196.85039370078738</v>
      </c>
    </row>
    <row r="113" spans="1:19" s="8" customFormat="1" ht="19.5" customHeight="1" x14ac:dyDescent="0.15">
      <c r="A113" s="25" t="s">
        <v>159</v>
      </c>
      <c r="B113" s="26" t="s">
        <v>172</v>
      </c>
      <c r="C113" s="25">
        <v>87</v>
      </c>
      <c r="D113" s="27" t="s">
        <v>121</v>
      </c>
      <c r="E113" s="28"/>
      <c r="F113" s="26">
        <v>24</v>
      </c>
      <c r="G113" s="29">
        <v>41</v>
      </c>
      <c r="H113" s="29">
        <v>1.9</v>
      </c>
      <c r="I113" s="29">
        <v>0.1</v>
      </c>
      <c r="J113" s="29">
        <v>3.6</v>
      </c>
      <c r="K113" s="26">
        <v>91</v>
      </c>
      <c r="L113" s="26">
        <v>22</v>
      </c>
      <c r="M113" s="29">
        <v>0.3</v>
      </c>
      <c r="N113" s="30">
        <v>0.02</v>
      </c>
      <c r="O113" s="30">
        <v>0.02</v>
      </c>
      <c r="P113" s="26">
        <v>3</v>
      </c>
      <c r="Q113" s="29">
        <v>0.7</v>
      </c>
      <c r="R113" s="29">
        <v>0.5</v>
      </c>
      <c r="S113" s="31">
        <v>196.85039370078738</v>
      </c>
    </row>
    <row r="114" spans="1:19" s="8" customFormat="1" ht="19.5" customHeight="1" x14ac:dyDescent="0.15">
      <c r="A114" s="25" t="s">
        <v>159</v>
      </c>
      <c r="B114" s="26" t="s">
        <v>172</v>
      </c>
      <c r="C114" s="25">
        <v>7</v>
      </c>
      <c r="D114" s="27" t="s">
        <v>2</v>
      </c>
      <c r="E114" s="28"/>
      <c r="F114" s="26">
        <v>55</v>
      </c>
      <c r="G114" s="29">
        <v>71.8</v>
      </c>
      <c r="H114" s="29">
        <v>0.9</v>
      </c>
      <c r="I114" s="29">
        <v>4.3</v>
      </c>
      <c r="J114" s="29">
        <v>3.6</v>
      </c>
      <c r="K114" s="26">
        <v>158</v>
      </c>
      <c r="L114" s="26">
        <v>17</v>
      </c>
      <c r="M114" s="29">
        <v>0.3</v>
      </c>
      <c r="N114" s="30">
        <v>0.04</v>
      </c>
      <c r="O114" s="30">
        <v>0.03</v>
      </c>
      <c r="P114" s="26">
        <v>15</v>
      </c>
      <c r="Q114" s="29">
        <v>0.9</v>
      </c>
      <c r="R114" s="29">
        <v>0.1</v>
      </c>
      <c r="S114" s="31">
        <v>39.370078740157481</v>
      </c>
    </row>
    <row r="115" spans="1:19" s="8" customFormat="1" ht="19.5" customHeight="1" x14ac:dyDescent="0.15">
      <c r="A115" s="25" t="s">
        <v>159</v>
      </c>
      <c r="B115" s="26" t="s">
        <v>172</v>
      </c>
      <c r="C115" s="25">
        <v>29</v>
      </c>
      <c r="D115" s="27" t="s">
        <v>40</v>
      </c>
      <c r="E115" s="28"/>
      <c r="F115" s="26">
        <v>60</v>
      </c>
      <c r="G115" s="29">
        <v>71.2</v>
      </c>
      <c r="H115" s="29">
        <v>1.4</v>
      </c>
      <c r="I115" s="29">
        <v>4.4000000000000004</v>
      </c>
      <c r="J115" s="29">
        <v>4.9000000000000004</v>
      </c>
      <c r="K115" s="26">
        <v>196</v>
      </c>
      <c r="L115" s="26">
        <v>35</v>
      </c>
      <c r="M115" s="29">
        <v>0.4</v>
      </c>
      <c r="N115" s="30">
        <v>0.03</v>
      </c>
      <c r="O115" s="30">
        <v>0.04</v>
      </c>
      <c r="P115" s="26">
        <v>23</v>
      </c>
      <c r="Q115" s="29">
        <v>1.6</v>
      </c>
      <c r="R115" s="29">
        <v>0.5</v>
      </c>
      <c r="S115" s="31">
        <v>196.85039370078738</v>
      </c>
    </row>
    <row r="116" spans="1:19" s="8" customFormat="1" ht="19.5" customHeight="1" x14ac:dyDescent="0.15">
      <c r="A116" s="25" t="s">
        <v>159</v>
      </c>
      <c r="B116" s="26" t="s">
        <v>172</v>
      </c>
      <c r="C116" s="25">
        <v>98</v>
      </c>
      <c r="D116" s="27" t="s">
        <v>128</v>
      </c>
      <c r="E116" s="28"/>
      <c r="F116" s="26">
        <v>45</v>
      </c>
      <c r="G116" s="29"/>
      <c r="H116" s="29">
        <v>1.5</v>
      </c>
      <c r="I116" s="29">
        <v>2.8</v>
      </c>
      <c r="J116" s="29">
        <v>4.8</v>
      </c>
      <c r="K116" s="26"/>
      <c r="L116" s="26">
        <v>53</v>
      </c>
      <c r="M116" s="29">
        <v>0.4</v>
      </c>
      <c r="N116" s="30"/>
      <c r="O116" s="30"/>
      <c r="P116" s="26"/>
      <c r="Q116" s="29">
        <v>1.7</v>
      </c>
      <c r="R116" s="29">
        <v>0.3</v>
      </c>
      <c r="S116" s="31">
        <v>118.11023622047244</v>
      </c>
    </row>
    <row r="117" spans="1:19" s="8" customFormat="1" ht="19.5" customHeight="1" x14ac:dyDescent="0.15">
      <c r="A117" s="25" t="s">
        <v>159</v>
      </c>
      <c r="B117" s="26" t="s">
        <v>172</v>
      </c>
      <c r="C117" s="25">
        <v>24</v>
      </c>
      <c r="D117" s="27" t="s">
        <v>30</v>
      </c>
      <c r="E117" s="28"/>
      <c r="F117" s="26">
        <v>153</v>
      </c>
      <c r="G117" s="29">
        <v>46.3</v>
      </c>
      <c r="H117" s="29">
        <v>3.4</v>
      </c>
      <c r="I117" s="29">
        <v>6.7</v>
      </c>
      <c r="J117" s="29">
        <v>19.600000000000001</v>
      </c>
      <c r="K117" s="26">
        <v>123</v>
      </c>
      <c r="L117" s="26">
        <v>76</v>
      </c>
      <c r="M117" s="29">
        <v>0.9</v>
      </c>
      <c r="N117" s="30">
        <v>0.05</v>
      </c>
      <c r="O117" s="30">
        <v>0.08</v>
      </c>
      <c r="P117" s="26">
        <v>2</v>
      </c>
      <c r="Q117" s="29">
        <v>1</v>
      </c>
      <c r="R117" s="29">
        <v>2.9</v>
      </c>
      <c r="S117" s="31">
        <v>1141.732283464567</v>
      </c>
    </row>
    <row r="118" spans="1:19" s="8" customFormat="1" ht="19.5" customHeight="1" x14ac:dyDescent="0.15">
      <c r="A118" s="25" t="s">
        <v>159</v>
      </c>
      <c r="B118" s="26" t="s">
        <v>172</v>
      </c>
      <c r="C118" s="25">
        <v>32</v>
      </c>
      <c r="D118" s="27" t="s">
        <v>43</v>
      </c>
      <c r="E118" s="28"/>
      <c r="F118" s="26">
        <v>74</v>
      </c>
      <c r="G118" s="29">
        <v>72.400000000000006</v>
      </c>
      <c r="H118" s="29">
        <v>3.5</v>
      </c>
      <c r="I118" s="29">
        <v>4.4000000000000004</v>
      </c>
      <c r="J118" s="29">
        <v>5.9</v>
      </c>
      <c r="K118" s="26">
        <v>126</v>
      </c>
      <c r="L118" s="26">
        <v>77</v>
      </c>
      <c r="M118" s="29">
        <v>0.7</v>
      </c>
      <c r="N118" s="30">
        <v>0.04</v>
      </c>
      <c r="O118" s="30">
        <v>0.04</v>
      </c>
      <c r="P118" s="26">
        <v>3</v>
      </c>
      <c r="Q118" s="29">
        <v>1.6</v>
      </c>
      <c r="R118" s="29">
        <v>2.6</v>
      </c>
      <c r="S118" s="31">
        <v>1023.6220472440945</v>
      </c>
    </row>
    <row r="119" spans="1:19" s="8" customFormat="1" ht="19.5" customHeight="1" x14ac:dyDescent="0.15">
      <c r="A119" s="25" t="s">
        <v>159</v>
      </c>
      <c r="B119" s="26" t="s">
        <v>174</v>
      </c>
      <c r="C119" s="25">
        <v>12</v>
      </c>
      <c r="D119" s="27" t="s">
        <v>32</v>
      </c>
      <c r="E119" s="28" t="s">
        <v>266</v>
      </c>
      <c r="F119" s="26">
        <v>48</v>
      </c>
      <c r="G119" s="29">
        <v>185.3</v>
      </c>
      <c r="H119" s="29">
        <v>2.7</v>
      </c>
      <c r="I119" s="29">
        <v>0.8</v>
      </c>
      <c r="J119" s="29">
        <v>7.9</v>
      </c>
      <c r="K119" s="26">
        <v>153</v>
      </c>
      <c r="L119" s="26">
        <v>25</v>
      </c>
      <c r="M119" s="29">
        <v>0.5</v>
      </c>
      <c r="N119" s="30">
        <v>0.03</v>
      </c>
      <c r="O119" s="30">
        <v>0.02</v>
      </c>
      <c r="P119" s="26">
        <v>2</v>
      </c>
      <c r="Q119" s="29">
        <v>1.8</v>
      </c>
      <c r="R119" s="29">
        <v>1.6</v>
      </c>
      <c r="S119" s="31">
        <v>629.9212598425197</v>
      </c>
    </row>
    <row r="120" spans="1:19" s="8" customFormat="1" ht="19.5" customHeight="1" x14ac:dyDescent="0.15">
      <c r="A120" s="25" t="s">
        <v>159</v>
      </c>
      <c r="B120" s="26" t="s">
        <v>174</v>
      </c>
      <c r="C120" s="25">
        <v>17</v>
      </c>
      <c r="D120" s="27" t="s">
        <v>18</v>
      </c>
      <c r="E120" s="28" t="s">
        <v>266</v>
      </c>
      <c r="F120" s="26">
        <v>43</v>
      </c>
      <c r="G120" s="29">
        <v>200.2</v>
      </c>
      <c r="H120" s="29">
        <v>2.8</v>
      </c>
      <c r="I120" s="29">
        <v>0.9</v>
      </c>
      <c r="J120" s="29">
        <v>8.9</v>
      </c>
      <c r="K120" s="26">
        <v>225</v>
      </c>
      <c r="L120" s="26">
        <v>33</v>
      </c>
      <c r="M120" s="29">
        <v>0.7</v>
      </c>
      <c r="N120" s="30">
        <v>0.06</v>
      </c>
      <c r="O120" s="30">
        <v>0.09</v>
      </c>
      <c r="P120" s="26">
        <v>6</v>
      </c>
      <c r="Q120" s="29">
        <v>4</v>
      </c>
      <c r="R120" s="29">
        <v>2</v>
      </c>
      <c r="S120" s="31">
        <v>787.40157480314951</v>
      </c>
    </row>
    <row r="121" spans="1:19" s="8" customFormat="1" ht="19.5" customHeight="1" x14ac:dyDescent="0.15">
      <c r="A121" s="25" t="s">
        <v>159</v>
      </c>
      <c r="B121" s="26" t="s">
        <v>174</v>
      </c>
      <c r="C121" s="25">
        <v>25</v>
      </c>
      <c r="D121" s="27" t="s">
        <v>31</v>
      </c>
      <c r="E121" s="28" t="s">
        <v>266</v>
      </c>
      <c r="F121" s="26">
        <v>74</v>
      </c>
      <c r="G121" s="29">
        <v>163.80000000000001</v>
      </c>
      <c r="H121" s="29">
        <v>3.8</v>
      </c>
      <c r="I121" s="29">
        <v>4.5</v>
      </c>
      <c r="J121" s="29">
        <v>7.7</v>
      </c>
      <c r="K121" s="26">
        <v>194</v>
      </c>
      <c r="L121" s="26">
        <v>84</v>
      </c>
      <c r="M121" s="29">
        <v>1.2</v>
      </c>
      <c r="N121" s="30">
        <v>7.0000000000000007E-2</v>
      </c>
      <c r="O121" s="30">
        <v>0.12</v>
      </c>
      <c r="P121" s="26">
        <v>0</v>
      </c>
      <c r="Q121" s="29">
        <v>3.5</v>
      </c>
      <c r="R121" s="29">
        <v>0.8</v>
      </c>
      <c r="S121" s="31">
        <v>314.96062992125985</v>
      </c>
    </row>
    <row r="122" spans="1:19" s="8" customFormat="1" ht="19.5" customHeight="1" x14ac:dyDescent="0.15">
      <c r="A122" s="25" t="s">
        <v>159</v>
      </c>
      <c r="B122" s="26" t="s">
        <v>174</v>
      </c>
      <c r="C122" s="25">
        <v>69</v>
      </c>
      <c r="D122" s="27" t="s">
        <v>289</v>
      </c>
      <c r="E122" s="28" t="s">
        <v>266</v>
      </c>
      <c r="F122" s="26">
        <v>61</v>
      </c>
      <c r="G122" s="29">
        <v>204.6</v>
      </c>
      <c r="H122" s="29">
        <v>2.4</v>
      </c>
      <c r="I122" s="29">
        <v>0.8</v>
      </c>
      <c r="J122" s="29">
        <v>12.9</v>
      </c>
      <c r="K122" s="26">
        <v>313</v>
      </c>
      <c r="L122" s="26">
        <v>26</v>
      </c>
      <c r="M122" s="29">
        <v>0.6</v>
      </c>
      <c r="N122" s="30">
        <v>7.0000000000000007E-2</v>
      </c>
      <c r="O122" s="30">
        <v>7.0000000000000007E-2</v>
      </c>
      <c r="P122" s="26">
        <v>14</v>
      </c>
      <c r="Q122" s="29">
        <v>2.9</v>
      </c>
      <c r="R122" s="29">
        <v>1.2</v>
      </c>
      <c r="S122" s="31">
        <v>472.44094488188978</v>
      </c>
    </row>
    <row r="123" spans="1:19" s="8" customFormat="1" ht="19.5" customHeight="1" x14ac:dyDescent="0.15">
      <c r="A123" s="25" t="s">
        <v>159</v>
      </c>
      <c r="B123" s="26" t="s">
        <v>174</v>
      </c>
      <c r="C123" s="25">
        <v>76</v>
      </c>
      <c r="D123" s="27" t="s">
        <v>291</v>
      </c>
      <c r="E123" s="28" t="s">
        <v>266</v>
      </c>
      <c r="F123" s="26">
        <v>50</v>
      </c>
      <c r="G123" s="29">
        <v>205.1</v>
      </c>
      <c r="H123" s="29">
        <v>2.9</v>
      </c>
      <c r="I123" s="29">
        <v>2.2999999999999998</v>
      </c>
      <c r="J123" s="29">
        <v>4.8</v>
      </c>
      <c r="K123" s="26">
        <v>217</v>
      </c>
      <c r="L123" s="26">
        <v>42</v>
      </c>
      <c r="M123" s="29">
        <v>0.6</v>
      </c>
      <c r="N123" s="30">
        <v>0.03</v>
      </c>
      <c r="O123" s="30">
        <v>0.04</v>
      </c>
      <c r="P123" s="26">
        <v>4</v>
      </c>
      <c r="Q123" s="29">
        <v>1.5</v>
      </c>
      <c r="R123" s="29">
        <v>1.4</v>
      </c>
      <c r="S123" s="31">
        <v>551.18110236220468</v>
      </c>
    </row>
    <row r="124" spans="1:19" s="8" customFormat="1" ht="19.5" customHeight="1" x14ac:dyDescent="0.15">
      <c r="A124" s="25" t="s">
        <v>159</v>
      </c>
      <c r="B124" s="26" t="s">
        <v>174</v>
      </c>
      <c r="C124" s="25">
        <v>63</v>
      </c>
      <c r="D124" s="27" t="s">
        <v>86</v>
      </c>
      <c r="E124" s="28" t="s">
        <v>198</v>
      </c>
      <c r="F124" s="26">
        <v>88</v>
      </c>
      <c r="G124" s="29">
        <v>221.8</v>
      </c>
      <c r="H124" s="29">
        <v>4.7</v>
      </c>
      <c r="I124" s="29">
        <v>3.2</v>
      </c>
      <c r="J124" s="29">
        <v>10.1</v>
      </c>
      <c r="K124" s="26">
        <v>410</v>
      </c>
      <c r="L124" s="26">
        <v>28</v>
      </c>
      <c r="M124" s="29">
        <v>0.7</v>
      </c>
      <c r="N124" s="30">
        <v>0.16</v>
      </c>
      <c r="O124" s="30">
        <v>0.06</v>
      </c>
      <c r="P124" s="26">
        <v>5</v>
      </c>
      <c r="Q124" s="29">
        <v>2.4</v>
      </c>
      <c r="R124" s="29">
        <v>1.2</v>
      </c>
      <c r="S124" s="31">
        <v>472.44094488188978</v>
      </c>
    </row>
    <row r="125" spans="1:19" s="8" customFormat="1" ht="19.5" customHeight="1" x14ac:dyDescent="0.15">
      <c r="A125" s="25" t="s">
        <v>159</v>
      </c>
      <c r="B125" s="26" t="s">
        <v>174</v>
      </c>
      <c r="C125" s="25">
        <v>40</v>
      </c>
      <c r="D125" s="27" t="s">
        <v>58</v>
      </c>
      <c r="E125" s="28" t="s">
        <v>267</v>
      </c>
      <c r="F125" s="26">
        <v>76</v>
      </c>
      <c r="G125" s="29">
        <v>82.1</v>
      </c>
      <c r="H125" s="29">
        <v>5.6</v>
      </c>
      <c r="I125" s="29">
        <v>0.6</v>
      </c>
      <c r="J125" s="29">
        <v>15</v>
      </c>
      <c r="K125" s="26">
        <v>602</v>
      </c>
      <c r="L125" s="26">
        <v>82</v>
      </c>
      <c r="M125" s="29">
        <v>1</v>
      </c>
      <c r="N125" s="30">
        <v>0.04</v>
      </c>
      <c r="O125" s="30">
        <v>0.05</v>
      </c>
      <c r="P125" s="26">
        <v>2</v>
      </c>
      <c r="Q125" s="29">
        <v>4</v>
      </c>
      <c r="R125" s="29">
        <v>1.2</v>
      </c>
      <c r="S125" s="31">
        <v>472.44094488188978</v>
      </c>
    </row>
    <row r="126" spans="1:19" s="8" customFormat="1" ht="19.5" customHeight="1" x14ac:dyDescent="0.15">
      <c r="A126" s="25" t="s">
        <v>159</v>
      </c>
      <c r="B126" s="26" t="s">
        <v>174</v>
      </c>
      <c r="C126" s="25">
        <v>56</v>
      </c>
      <c r="D126" s="27" t="s">
        <v>79</v>
      </c>
      <c r="E126" s="28" t="s">
        <v>267</v>
      </c>
      <c r="F126" s="26">
        <v>129</v>
      </c>
      <c r="G126" s="29">
        <v>216.7</v>
      </c>
      <c r="H126" s="29">
        <v>2.6</v>
      </c>
      <c r="I126" s="29">
        <v>3.5</v>
      </c>
      <c r="J126" s="29">
        <v>21.3</v>
      </c>
      <c r="K126" s="26">
        <v>157</v>
      </c>
      <c r="L126" s="26">
        <v>17</v>
      </c>
      <c r="M126" s="29">
        <v>0.1</v>
      </c>
      <c r="N126" s="30">
        <v>0.04</v>
      </c>
      <c r="O126" s="30">
        <v>0.05</v>
      </c>
      <c r="P126" s="26">
        <v>4</v>
      </c>
      <c r="Q126" s="29">
        <v>1.7</v>
      </c>
      <c r="R126" s="29">
        <v>2.2000000000000002</v>
      </c>
      <c r="S126" s="31">
        <v>866.14173228346453</v>
      </c>
    </row>
    <row r="127" spans="1:19" s="8" customFormat="1" ht="19.5" customHeight="1" x14ac:dyDescent="0.15">
      <c r="A127" s="25" t="s">
        <v>159</v>
      </c>
      <c r="B127" s="26" t="s">
        <v>174</v>
      </c>
      <c r="C127" s="25">
        <v>62</v>
      </c>
      <c r="D127" s="27" t="s">
        <v>85</v>
      </c>
      <c r="E127" s="28" t="s">
        <v>267</v>
      </c>
      <c r="F127" s="26">
        <v>13</v>
      </c>
      <c r="G127" s="29">
        <v>159.1</v>
      </c>
      <c r="H127" s="29">
        <v>1.5</v>
      </c>
      <c r="I127" s="29">
        <v>0.3</v>
      </c>
      <c r="J127" s="29">
        <v>3.3</v>
      </c>
      <c r="K127" s="26">
        <v>64</v>
      </c>
      <c r="L127" s="26">
        <v>97</v>
      </c>
      <c r="M127" s="29">
        <v>0.2</v>
      </c>
      <c r="N127" s="30">
        <v>0.01</v>
      </c>
      <c r="O127" s="30">
        <v>0.03</v>
      </c>
      <c r="P127" s="26">
        <v>0</v>
      </c>
      <c r="Q127" s="29">
        <v>1.8</v>
      </c>
      <c r="R127" s="29">
        <v>2.6</v>
      </c>
      <c r="S127" s="31">
        <v>1023.6220472440945</v>
      </c>
    </row>
    <row r="128" spans="1:19" s="8" customFormat="1" ht="19.5" customHeight="1" x14ac:dyDescent="0.15">
      <c r="A128" s="25" t="s">
        <v>159</v>
      </c>
      <c r="B128" s="26" t="s">
        <v>174</v>
      </c>
      <c r="C128" s="25">
        <v>93</v>
      </c>
      <c r="D128" s="27" t="s">
        <v>293</v>
      </c>
      <c r="E128" s="28" t="s">
        <v>267</v>
      </c>
      <c r="F128" s="26">
        <v>254</v>
      </c>
      <c r="G128" s="29">
        <v>285</v>
      </c>
      <c r="H128" s="29">
        <v>10.4</v>
      </c>
      <c r="I128" s="29">
        <v>6.3</v>
      </c>
      <c r="J128" s="29">
        <v>38.200000000000003</v>
      </c>
      <c r="K128" s="26">
        <v>354</v>
      </c>
      <c r="L128" s="26">
        <v>35</v>
      </c>
      <c r="M128" s="29">
        <v>0.7</v>
      </c>
      <c r="N128" s="30">
        <v>0.12</v>
      </c>
      <c r="O128" s="30">
        <v>0.15</v>
      </c>
      <c r="P128" s="26">
        <v>20</v>
      </c>
      <c r="Q128" s="29">
        <v>2.7</v>
      </c>
      <c r="R128" s="29">
        <v>1.2</v>
      </c>
      <c r="S128" s="31">
        <v>472.44094488188978</v>
      </c>
    </row>
    <row r="129" spans="1:19" s="8" customFormat="1" ht="19.5" customHeight="1" x14ac:dyDescent="0.15">
      <c r="A129" s="25" t="s">
        <v>159</v>
      </c>
      <c r="B129" s="26" t="s">
        <v>174</v>
      </c>
      <c r="C129" s="25">
        <v>35</v>
      </c>
      <c r="D129" s="27" t="s">
        <v>48</v>
      </c>
      <c r="E129" s="28" t="s">
        <v>269</v>
      </c>
      <c r="F129" s="26">
        <v>45</v>
      </c>
      <c r="G129" s="29">
        <v>192.3</v>
      </c>
      <c r="H129" s="29">
        <v>3.2</v>
      </c>
      <c r="I129" s="29">
        <v>2.5</v>
      </c>
      <c r="J129" s="29">
        <v>3.5</v>
      </c>
      <c r="K129" s="26">
        <v>211</v>
      </c>
      <c r="L129" s="26">
        <v>40</v>
      </c>
      <c r="M129" s="29">
        <v>0.7</v>
      </c>
      <c r="N129" s="30">
        <v>0.04</v>
      </c>
      <c r="O129" s="30">
        <v>0.11</v>
      </c>
      <c r="P129" s="26">
        <v>8</v>
      </c>
      <c r="Q129" s="29">
        <v>1.8</v>
      </c>
      <c r="R129" s="29">
        <v>0.9</v>
      </c>
      <c r="S129" s="31">
        <v>354.3307086614173</v>
      </c>
    </row>
    <row r="130" spans="1:19" s="8" customFormat="1" ht="19.5" customHeight="1" x14ac:dyDescent="0.15">
      <c r="A130" s="25" t="s">
        <v>159</v>
      </c>
      <c r="B130" s="26" t="s">
        <v>174</v>
      </c>
      <c r="C130" s="25">
        <v>11</v>
      </c>
      <c r="D130" s="27" t="s">
        <v>9</v>
      </c>
      <c r="E130" s="28" t="s">
        <v>269</v>
      </c>
      <c r="F130" s="26">
        <v>69</v>
      </c>
      <c r="G130" s="29">
        <v>210.4</v>
      </c>
      <c r="H130" s="29">
        <v>3.9</v>
      </c>
      <c r="I130" s="29">
        <v>2.6</v>
      </c>
      <c r="J130" s="29">
        <v>7</v>
      </c>
      <c r="K130" s="26">
        <v>135</v>
      </c>
      <c r="L130" s="26">
        <v>21</v>
      </c>
      <c r="M130" s="29">
        <v>0.6</v>
      </c>
      <c r="N130" s="30">
        <v>0.05</v>
      </c>
      <c r="O130" s="30">
        <v>0.13</v>
      </c>
      <c r="P130" s="26">
        <v>2</v>
      </c>
      <c r="Q130" s="29">
        <v>1</v>
      </c>
      <c r="R130" s="29">
        <v>0.4</v>
      </c>
      <c r="S130" s="31">
        <v>157.48031496062993</v>
      </c>
    </row>
    <row r="131" spans="1:19" s="8" customFormat="1" ht="19.5" customHeight="1" x14ac:dyDescent="0.15">
      <c r="A131" s="25" t="s">
        <v>159</v>
      </c>
      <c r="B131" s="26" t="s">
        <v>174</v>
      </c>
      <c r="C131" s="25">
        <v>21</v>
      </c>
      <c r="D131" s="27" t="s">
        <v>232</v>
      </c>
      <c r="E131" s="28" t="s">
        <v>268</v>
      </c>
      <c r="F131" s="26">
        <v>22</v>
      </c>
      <c r="G131" s="29">
        <v>178.8</v>
      </c>
      <c r="H131" s="29">
        <v>0.9</v>
      </c>
      <c r="I131" s="29">
        <v>0.3</v>
      </c>
      <c r="J131" s="29">
        <v>4.5</v>
      </c>
      <c r="K131" s="26">
        <v>66</v>
      </c>
      <c r="L131" s="26">
        <v>24</v>
      </c>
      <c r="M131" s="29">
        <v>0.3</v>
      </c>
      <c r="N131" s="30">
        <v>0.01</v>
      </c>
      <c r="O131" s="30">
        <v>0.02</v>
      </c>
      <c r="P131" s="26">
        <v>4</v>
      </c>
      <c r="Q131" s="29">
        <v>1</v>
      </c>
      <c r="R131" s="29">
        <v>1</v>
      </c>
      <c r="S131" s="31">
        <v>393.70078740157476</v>
      </c>
    </row>
    <row r="132" spans="1:19" s="8" customFormat="1" ht="19.5" customHeight="1" x14ac:dyDescent="0.15">
      <c r="A132" s="25" t="s">
        <v>159</v>
      </c>
      <c r="B132" s="26" t="s">
        <v>174</v>
      </c>
      <c r="C132" s="25">
        <v>30</v>
      </c>
      <c r="D132" s="27" t="s">
        <v>233</v>
      </c>
      <c r="E132" s="28" t="s">
        <v>268</v>
      </c>
      <c r="F132" s="26">
        <v>46</v>
      </c>
      <c r="G132" s="29">
        <v>197.9</v>
      </c>
      <c r="H132" s="29">
        <v>1.2</v>
      </c>
      <c r="I132" s="29">
        <v>1.8</v>
      </c>
      <c r="J132" s="29">
        <v>6.2</v>
      </c>
      <c r="K132" s="26">
        <v>125</v>
      </c>
      <c r="L132" s="26">
        <v>15</v>
      </c>
      <c r="M132" s="29">
        <v>0.2</v>
      </c>
      <c r="N132" s="30">
        <v>0.05</v>
      </c>
      <c r="O132" s="30">
        <v>0.02</v>
      </c>
      <c r="P132" s="26">
        <v>8</v>
      </c>
      <c r="Q132" s="29">
        <v>1.6</v>
      </c>
      <c r="R132" s="29">
        <v>0.7</v>
      </c>
      <c r="S132" s="31">
        <v>275.59055118110234</v>
      </c>
    </row>
    <row r="133" spans="1:19" s="8" customFormat="1" ht="19.5" customHeight="1" x14ac:dyDescent="0.15">
      <c r="A133" s="25" t="s">
        <v>159</v>
      </c>
      <c r="B133" s="26" t="s">
        <v>174</v>
      </c>
      <c r="C133" s="25">
        <v>38</v>
      </c>
      <c r="D133" s="27" t="s">
        <v>234</v>
      </c>
      <c r="E133" s="28" t="s">
        <v>235</v>
      </c>
      <c r="F133" s="26">
        <v>154</v>
      </c>
      <c r="G133" s="29">
        <v>165</v>
      </c>
      <c r="H133" s="29">
        <v>5.0999999999999996</v>
      </c>
      <c r="I133" s="29">
        <v>4.4000000000000004</v>
      </c>
      <c r="J133" s="29">
        <v>24</v>
      </c>
      <c r="K133" s="26">
        <v>303</v>
      </c>
      <c r="L133" s="26">
        <v>112</v>
      </c>
      <c r="M133" s="29">
        <v>0.4</v>
      </c>
      <c r="N133" s="30">
        <v>0.06</v>
      </c>
      <c r="O133" s="30">
        <v>0.2</v>
      </c>
      <c r="P133" s="26">
        <v>4</v>
      </c>
      <c r="Q133" s="29">
        <v>1.8</v>
      </c>
      <c r="R133" s="29">
        <v>1.4</v>
      </c>
      <c r="S133" s="31">
        <v>551.18110236220468</v>
      </c>
    </row>
    <row r="134" spans="1:19" s="8" customFormat="1" ht="19.5" customHeight="1" x14ac:dyDescent="0.15">
      <c r="A134" s="25" t="s">
        <v>159</v>
      </c>
      <c r="B134" s="26" t="s">
        <v>174</v>
      </c>
      <c r="C134" s="25">
        <v>44</v>
      </c>
      <c r="D134" s="27" t="s">
        <v>132</v>
      </c>
      <c r="E134" s="28" t="s">
        <v>235</v>
      </c>
      <c r="F134" s="26">
        <v>75</v>
      </c>
      <c r="G134" s="29">
        <v>181.3</v>
      </c>
      <c r="H134" s="29">
        <v>2.1</v>
      </c>
      <c r="I134" s="29">
        <v>4.7</v>
      </c>
      <c r="J134" s="29">
        <v>6</v>
      </c>
      <c r="K134" s="26">
        <v>199</v>
      </c>
      <c r="L134" s="26">
        <v>27</v>
      </c>
      <c r="M134" s="29">
        <v>0.4</v>
      </c>
      <c r="N134" s="30">
        <v>0.03</v>
      </c>
      <c r="O134" s="30">
        <v>0.08</v>
      </c>
      <c r="P134" s="26">
        <v>7</v>
      </c>
      <c r="Q134" s="29">
        <v>1.3</v>
      </c>
      <c r="R134" s="29">
        <v>1</v>
      </c>
      <c r="S134" s="31">
        <v>393.70078740157476</v>
      </c>
    </row>
    <row r="135" spans="1:19" s="8" customFormat="1" ht="19.5" customHeight="1" x14ac:dyDescent="0.15">
      <c r="A135" s="25" t="s">
        <v>159</v>
      </c>
      <c r="B135" s="26" t="s">
        <v>174</v>
      </c>
      <c r="C135" s="25">
        <v>48</v>
      </c>
      <c r="D135" s="27" t="s">
        <v>68</v>
      </c>
      <c r="E135" s="28" t="s">
        <v>235</v>
      </c>
      <c r="F135" s="26">
        <v>25</v>
      </c>
      <c r="G135" s="29">
        <v>105.6</v>
      </c>
      <c r="H135" s="29">
        <v>2.2000000000000002</v>
      </c>
      <c r="I135" s="29">
        <v>1.1000000000000001</v>
      </c>
      <c r="J135" s="29">
        <v>2.4</v>
      </c>
      <c r="K135" s="26">
        <v>126</v>
      </c>
      <c r="L135" s="26">
        <v>45</v>
      </c>
      <c r="M135" s="29">
        <v>0.4</v>
      </c>
      <c r="N135" s="30">
        <v>0.06</v>
      </c>
      <c r="O135" s="30">
        <v>0.04</v>
      </c>
      <c r="P135" s="26">
        <v>2</v>
      </c>
      <c r="Q135" s="29">
        <v>1</v>
      </c>
      <c r="R135" s="29">
        <v>0.9</v>
      </c>
      <c r="S135" s="31">
        <v>354.3307086614173</v>
      </c>
    </row>
    <row r="136" spans="1:19" s="8" customFormat="1" ht="19.5" customHeight="1" x14ac:dyDescent="0.15">
      <c r="A136" s="25" t="s">
        <v>159</v>
      </c>
      <c r="B136" s="26" t="s">
        <v>174</v>
      </c>
      <c r="C136" s="25">
        <v>55</v>
      </c>
      <c r="D136" s="27" t="s">
        <v>78</v>
      </c>
      <c r="E136" s="28" t="s">
        <v>235</v>
      </c>
      <c r="F136" s="26">
        <v>17</v>
      </c>
      <c r="G136" s="29">
        <v>198</v>
      </c>
      <c r="H136" s="29">
        <v>0.4</v>
      </c>
      <c r="I136" s="29">
        <v>0</v>
      </c>
      <c r="J136" s="29">
        <v>4</v>
      </c>
      <c r="K136" s="26">
        <v>162</v>
      </c>
      <c r="L136" s="26">
        <v>25</v>
      </c>
      <c r="M136" s="29">
        <v>0.4</v>
      </c>
      <c r="N136" s="30">
        <v>0.01</v>
      </c>
      <c r="O136" s="30">
        <v>0.01</v>
      </c>
      <c r="P136" s="26">
        <v>1</v>
      </c>
      <c r="Q136" s="29">
        <v>1.1000000000000001</v>
      </c>
      <c r="R136" s="29">
        <v>0.4</v>
      </c>
      <c r="S136" s="31">
        <v>157.48031496062993</v>
      </c>
    </row>
    <row r="137" spans="1:19" s="8" customFormat="1" ht="19.5" customHeight="1" x14ac:dyDescent="0.15">
      <c r="A137" s="25" t="s">
        <v>159</v>
      </c>
      <c r="B137" s="26" t="s">
        <v>174</v>
      </c>
      <c r="C137" s="25">
        <v>84</v>
      </c>
      <c r="D137" s="27" t="s">
        <v>292</v>
      </c>
      <c r="E137" s="28" t="s">
        <v>235</v>
      </c>
      <c r="F137" s="26">
        <v>47</v>
      </c>
      <c r="G137" s="29">
        <v>194.3</v>
      </c>
      <c r="H137" s="29">
        <v>1.9</v>
      </c>
      <c r="I137" s="29">
        <v>0.2</v>
      </c>
      <c r="J137" s="29">
        <v>10.4</v>
      </c>
      <c r="K137" s="26">
        <v>155</v>
      </c>
      <c r="L137" s="26">
        <v>10</v>
      </c>
      <c r="M137" s="29">
        <v>0.4</v>
      </c>
      <c r="N137" s="30">
        <v>0.08</v>
      </c>
      <c r="O137" s="30">
        <v>0.04</v>
      </c>
      <c r="P137" s="26">
        <v>1</v>
      </c>
      <c r="Q137" s="29">
        <v>1.5</v>
      </c>
      <c r="R137" s="29">
        <v>1.4</v>
      </c>
      <c r="S137" s="31">
        <v>551.18110236220468</v>
      </c>
    </row>
    <row r="138" spans="1:19" s="8" customFormat="1" ht="19.5" customHeight="1" x14ac:dyDescent="0.15">
      <c r="A138" s="25" t="s">
        <v>159</v>
      </c>
      <c r="B138" s="26" t="s">
        <v>174</v>
      </c>
      <c r="C138" s="25">
        <v>91</v>
      </c>
      <c r="D138" s="27" t="s">
        <v>116</v>
      </c>
      <c r="E138" s="28" t="s">
        <v>235</v>
      </c>
      <c r="F138" s="26">
        <v>51</v>
      </c>
      <c r="G138" s="29">
        <v>216.8</v>
      </c>
      <c r="H138" s="29">
        <v>1.8</v>
      </c>
      <c r="I138" s="29">
        <v>0.2</v>
      </c>
      <c r="J138" s="29">
        <v>10.9</v>
      </c>
      <c r="K138" s="26">
        <v>116</v>
      </c>
      <c r="L138" s="26">
        <v>13</v>
      </c>
      <c r="M138" s="29">
        <v>0.2</v>
      </c>
      <c r="N138" s="30">
        <v>0.02</v>
      </c>
      <c r="O138" s="30">
        <v>0.02</v>
      </c>
      <c r="P138" s="26">
        <v>1</v>
      </c>
      <c r="Q138" s="29">
        <v>0.8</v>
      </c>
      <c r="R138" s="29">
        <v>1.4</v>
      </c>
      <c r="S138" s="31">
        <v>551.18110236220468</v>
      </c>
    </row>
    <row r="139" spans="1:19" s="8" customFormat="1" ht="19.5" customHeight="1" x14ac:dyDescent="0.15">
      <c r="A139" s="25" t="s">
        <v>159</v>
      </c>
      <c r="B139" s="26" t="s">
        <v>175</v>
      </c>
      <c r="C139" s="25">
        <v>12</v>
      </c>
      <c r="D139" s="27" t="s">
        <v>236</v>
      </c>
      <c r="E139" s="28"/>
      <c r="F139" s="26">
        <v>29</v>
      </c>
      <c r="G139" s="29">
        <v>38.5</v>
      </c>
      <c r="H139" s="29">
        <v>3.2</v>
      </c>
      <c r="I139" s="29">
        <v>0.2</v>
      </c>
      <c r="J139" s="29">
        <v>3.4</v>
      </c>
      <c r="K139" s="26">
        <v>79</v>
      </c>
      <c r="L139" s="26">
        <v>11</v>
      </c>
      <c r="M139" s="29">
        <v>0.1</v>
      </c>
      <c r="N139" s="30">
        <v>0</v>
      </c>
      <c r="O139" s="30">
        <v>0</v>
      </c>
      <c r="P139" s="26">
        <v>2</v>
      </c>
      <c r="Q139" s="29">
        <v>0.3</v>
      </c>
      <c r="R139" s="29">
        <v>0.8</v>
      </c>
      <c r="S139" s="31">
        <v>314.96062992125985</v>
      </c>
    </row>
    <row r="140" spans="1:19" s="8" customFormat="1" ht="19.5" customHeight="1" x14ac:dyDescent="0.15">
      <c r="A140" s="25" t="s">
        <v>159</v>
      </c>
      <c r="B140" s="26" t="s">
        <v>175</v>
      </c>
      <c r="C140" s="25">
        <v>13</v>
      </c>
      <c r="D140" s="27" t="s">
        <v>11</v>
      </c>
      <c r="E140" s="28"/>
      <c r="F140" s="26">
        <v>3</v>
      </c>
      <c r="G140" s="29">
        <v>0.1</v>
      </c>
      <c r="H140" s="29">
        <v>0.6</v>
      </c>
      <c r="I140" s="29">
        <v>0.1</v>
      </c>
      <c r="J140" s="29">
        <v>0.7</v>
      </c>
      <c r="K140" s="26">
        <v>43</v>
      </c>
      <c r="L140" s="26">
        <v>3</v>
      </c>
      <c r="M140" s="29">
        <v>0.1</v>
      </c>
      <c r="N140" s="30">
        <v>0.01</v>
      </c>
      <c r="O140" s="30">
        <v>0.04</v>
      </c>
      <c r="P140" s="26">
        <v>3</v>
      </c>
      <c r="Q140" s="29">
        <v>0.4</v>
      </c>
      <c r="R140" s="29">
        <v>0.1</v>
      </c>
      <c r="S140" s="31">
        <v>39.370078740157481</v>
      </c>
    </row>
    <row r="141" spans="1:19" s="8" customFormat="1" ht="19.5" customHeight="1" x14ac:dyDescent="0.15">
      <c r="A141" s="41" t="s">
        <v>160</v>
      </c>
      <c r="B141" s="26" t="s">
        <v>192</v>
      </c>
      <c r="C141" s="25">
        <v>23</v>
      </c>
      <c r="D141" s="27" t="s">
        <v>166</v>
      </c>
      <c r="E141" s="28" t="s">
        <v>270</v>
      </c>
      <c r="F141" s="26">
        <v>138</v>
      </c>
      <c r="G141" s="29">
        <v>180</v>
      </c>
      <c r="H141" s="29">
        <v>6.7</v>
      </c>
      <c r="I141" s="29">
        <v>7.8</v>
      </c>
      <c r="J141" s="29">
        <v>9.9</v>
      </c>
      <c r="K141" s="26">
        <v>309</v>
      </c>
      <c r="L141" s="26">
        <v>227</v>
      </c>
      <c r="M141" s="29">
        <v>0</v>
      </c>
      <c r="N141" s="30">
        <v>0.08</v>
      </c>
      <c r="O141" s="30">
        <v>0.31</v>
      </c>
      <c r="P141" s="26">
        <v>2</v>
      </c>
      <c r="Q141" s="29">
        <v>0</v>
      </c>
      <c r="R141" s="29">
        <v>0.2</v>
      </c>
      <c r="S141" s="31">
        <v>78.740157480314963</v>
      </c>
    </row>
    <row r="142" spans="1:19" s="8" customFormat="1" ht="19.5" customHeight="1" x14ac:dyDescent="0.15">
      <c r="A142" s="41" t="s">
        <v>160</v>
      </c>
      <c r="B142" s="26" t="s">
        <v>192</v>
      </c>
      <c r="C142" s="25">
        <v>9</v>
      </c>
      <c r="D142" s="27" t="s">
        <v>237</v>
      </c>
      <c r="E142" s="28"/>
      <c r="F142" s="26">
        <v>77</v>
      </c>
      <c r="G142" s="29">
        <v>84</v>
      </c>
      <c r="H142" s="29">
        <v>4.3</v>
      </c>
      <c r="I142" s="29">
        <v>0.2</v>
      </c>
      <c r="J142" s="29">
        <v>14.4</v>
      </c>
      <c r="K142" s="26">
        <v>153</v>
      </c>
      <c r="L142" s="26">
        <v>120</v>
      </c>
      <c r="M142" s="29">
        <v>0.1</v>
      </c>
      <c r="N142" s="30">
        <v>0.03</v>
      </c>
      <c r="O142" s="30">
        <v>0.15</v>
      </c>
      <c r="P142" s="26">
        <v>0</v>
      </c>
      <c r="Q142" s="29">
        <v>0.1</v>
      </c>
      <c r="R142" s="29">
        <v>0.2</v>
      </c>
      <c r="S142" s="31">
        <v>78.740157480314963</v>
      </c>
    </row>
    <row r="143" spans="1:19" s="8" customFormat="1" ht="19.5" customHeight="1" x14ac:dyDescent="0.15">
      <c r="A143" s="41" t="s">
        <v>160</v>
      </c>
      <c r="B143" s="26" t="s">
        <v>192</v>
      </c>
      <c r="C143" s="25">
        <v>88</v>
      </c>
      <c r="D143" s="27" t="s">
        <v>238</v>
      </c>
      <c r="E143" s="28"/>
      <c r="F143" s="26">
        <v>101</v>
      </c>
      <c r="G143" s="29">
        <v>121.6</v>
      </c>
      <c r="H143" s="29">
        <v>4.0999999999999996</v>
      </c>
      <c r="I143" s="29">
        <v>3.1</v>
      </c>
      <c r="J143" s="29">
        <v>15</v>
      </c>
      <c r="K143" s="26">
        <v>332</v>
      </c>
      <c r="L143" s="26">
        <v>123</v>
      </c>
      <c r="M143" s="29">
        <v>0.1</v>
      </c>
      <c r="N143" s="30">
        <v>0.06</v>
      </c>
      <c r="O143" s="30">
        <v>0.16</v>
      </c>
      <c r="P143" s="26">
        <v>8</v>
      </c>
      <c r="Q143" s="29">
        <v>0.5</v>
      </c>
      <c r="R143" s="29">
        <v>0.1</v>
      </c>
      <c r="S143" s="31">
        <v>39.370078740157481</v>
      </c>
    </row>
    <row r="144" spans="1:19" s="8" customFormat="1" ht="19.5" customHeight="1" x14ac:dyDescent="0.15">
      <c r="A144" s="41" t="s">
        <v>160</v>
      </c>
      <c r="B144" s="26" t="s">
        <v>192</v>
      </c>
      <c r="C144" s="25">
        <v>28</v>
      </c>
      <c r="D144" s="27" t="s">
        <v>239</v>
      </c>
      <c r="E144" s="28"/>
      <c r="F144" s="26">
        <v>72</v>
      </c>
      <c r="G144" s="29">
        <v>91.5</v>
      </c>
      <c r="H144" s="29">
        <v>2.9</v>
      </c>
      <c r="I144" s="29">
        <v>0.2</v>
      </c>
      <c r="J144" s="29">
        <v>14.8</v>
      </c>
      <c r="K144" s="26">
        <v>128</v>
      </c>
      <c r="L144" s="26">
        <v>76</v>
      </c>
      <c r="M144" s="29">
        <v>0.3</v>
      </c>
      <c r="N144" s="30">
        <v>0.05</v>
      </c>
      <c r="O144" s="30">
        <v>0.1</v>
      </c>
      <c r="P144" s="26">
        <v>8</v>
      </c>
      <c r="Q144" s="29">
        <v>0.3</v>
      </c>
      <c r="R144" s="29">
        <v>0.1</v>
      </c>
      <c r="S144" s="31">
        <v>39.370078740157481</v>
      </c>
    </row>
    <row r="145" spans="1:19" s="8" customFormat="1" ht="19.5" customHeight="1" x14ac:dyDescent="0.15">
      <c r="A145" s="41" t="s">
        <v>160</v>
      </c>
      <c r="B145" s="26" t="s">
        <v>192</v>
      </c>
      <c r="C145" s="25">
        <v>39</v>
      </c>
      <c r="D145" s="27" t="s">
        <v>59</v>
      </c>
      <c r="E145" s="28"/>
      <c r="F145" s="26">
        <v>128</v>
      </c>
      <c r="G145" s="29">
        <v>2.4</v>
      </c>
      <c r="H145" s="29">
        <v>32.4</v>
      </c>
      <c r="I145" s="29">
        <v>0.4</v>
      </c>
      <c r="J145" s="29">
        <v>26.8</v>
      </c>
      <c r="K145" s="26">
        <v>229</v>
      </c>
      <c r="L145" s="26">
        <v>98</v>
      </c>
      <c r="M145" s="29">
        <v>0.6</v>
      </c>
      <c r="N145" s="30">
        <v>0.05</v>
      </c>
      <c r="O145" s="30">
        <v>0.16</v>
      </c>
      <c r="P145" s="26">
        <v>2</v>
      </c>
      <c r="Q145" s="29">
        <v>1.4</v>
      </c>
      <c r="R145" s="29">
        <v>0.1</v>
      </c>
      <c r="S145" s="31">
        <v>39.370078740157481</v>
      </c>
    </row>
    <row r="146" spans="1:19" s="8" customFormat="1" ht="19.5" customHeight="1" x14ac:dyDescent="0.15">
      <c r="A146" s="41" t="s">
        <v>160</v>
      </c>
      <c r="B146" s="26" t="s">
        <v>192</v>
      </c>
      <c r="C146" s="25">
        <v>77</v>
      </c>
      <c r="D146" s="27" t="s">
        <v>240</v>
      </c>
      <c r="E146" s="28"/>
      <c r="F146" s="26">
        <v>66</v>
      </c>
      <c r="G146" s="29">
        <v>31.9</v>
      </c>
      <c r="H146" s="29">
        <v>2.2999999999999998</v>
      </c>
      <c r="I146" s="29">
        <v>2</v>
      </c>
      <c r="J146" s="29">
        <v>10</v>
      </c>
      <c r="K146" s="26">
        <v>48</v>
      </c>
      <c r="L146" s="26">
        <v>11</v>
      </c>
      <c r="M146" s="29">
        <v>0.3</v>
      </c>
      <c r="N146" s="30">
        <v>0.03</v>
      </c>
      <c r="O146" s="30">
        <v>7.0000000000000007E-2</v>
      </c>
      <c r="P146" s="26">
        <v>0</v>
      </c>
      <c r="Q146" s="29">
        <v>0.5</v>
      </c>
      <c r="R146" s="29">
        <v>0.7</v>
      </c>
      <c r="S146" s="31">
        <v>275.59055118110234</v>
      </c>
    </row>
    <row r="147" spans="1:19" s="8" customFormat="1" ht="19.5" customHeight="1" x14ac:dyDescent="0.15">
      <c r="A147" s="41" t="s">
        <v>160</v>
      </c>
      <c r="B147" s="26" t="s">
        <v>192</v>
      </c>
      <c r="C147" s="25">
        <v>43</v>
      </c>
      <c r="D147" s="27" t="s">
        <v>65</v>
      </c>
      <c r="E147" s="28"/>
      <c r="F147" s="26">
        <v>90</v>
      </c>
      <c r="G147" s="29">
        <v>48.5</v>
      </c>
      <c r="H147" s="29">
        <v>1.7</v>
      </c>
      <c r="I147" s="29">
        <v>1.9</v>
      </c>
      <c r="J147" s="29">
        <v>16.5</v>
      </c>
      <c r="K147" s="26">
        <v>84</v>
      </c>
      <c r="L147" s="26">
        <v>56</v>
      </c>
      <c r="M147" s="29">
        <v>2</v>
      </c>
      <c r="N147" s="30">
        <v>0.17</v>
      </c>
      <c r="O147" s="30">
        <v>0.2</v>
      </c>
      <c r="P147" s="26">
        <v>21</v>
      </c>
      <c r="Q147" s="29">
        <v>4.2</v>
      </c>
      <c r="R147" s="29">
        <v>0.5</v>
      </c>
      <c r="S147" s="31">
        <v>196.85039370078738</v>
      </c>
    </row>
    <row r="148" spans="1:19" s="8" customFormat="1" ht="19.5" customHeight="1" x14ac:dyDescent="0.15">
      <c r="A148" s="41" t="s">
        <v>160</v>
      </c>
      <c r="B148" s="26" t="s">
        <v>191</v>
      </c>
      <c r="C148" s="25">
        <v>8</v>
      </c>
      <c r="D148" s="27" t="s">
        <v>191</v>
      </c>
      <c r="E148" s="54" t="s">
        <v>277</v>
      </c>
      <c r="F148" s="26">
        <v>86</v>
      </c>
      <c r="G148" s="29">
        <v>75.400000000000006</v>
      </c>
      <c r="H148" s="29">
        <v>1.1000000000000001</v>
      </c>
      <c r="I148" s="29">
        <v>0.2</v>
      </c>
      <c r="J148" s="29">
        <v>22.5</v>
      </c>
      <c r="K148" s="26">
        <v>360</v>
      </c>
      <c r="L148" s="26">
        <v>6</v>
      </c>
      <c r="M148" s="29">
        <v>0.3</v>
      </c>
      <c r="N148" s="30">
        <v>0.05</v>
      </c>
      <c r="O148" s="30">
        <v>0.04</v>
      </c>
      <c r="P148" s="26">
        <v>16</v>
      </c>
      <c r="Q148" s="29">
        <v>1.1000000000000001</v>
      </c>
      <c r="R148" s="29">
        <v>0</v>
      </c>
      <c r="S148" s="44"/>
    </row>
    <row r="149" spans="1:19" s="8" customFormat="1" ht="19.5" customHeight="1" x14ac:dyDescent="0.15">
      <c r="A149" s="41" t="s">
        <v>160</v>
      </c>
      <c r="B149" s="26" t="s">
        <v>191</v>
      </c>
      <c r="C149" s="25">
        <v>63</v>
      </c>
      <c r="D149" s="27" t="s">
        <v>191</v>
      </c>
      <c r="E149" s="54" t="s">
        <v>276</v>
      </c>
      <c r="F149" s="26">
        <v>27</v>
      </c>
      <c r="G149" s="29">
        <v>42.5</v>
      </c>
      <c r="H149" s="29">
        <v>0.1</v>
      </c>
      <c r="I149" s="29">
        <v>0.1</v>
      </c>
      <c r="J149" s="29">
        <v>7.3</v>
      </c>
      <c r="K149" s="26">
        <v>55</v>
      </c>
      <c r="L149" s="26">
        <v>2</v>
      </c>
      <c r="M149" s="29">
        <v>0</v>
      </c>
      <c r="N149" s="30">
        <v>0.01</v>
      </c>
      <c r="O149" s="30">
        <v>0.01</v>
      </c>
      <c r="P149" s="26">
        <v>2</v>
      </c>
      <c r="Q149" s="29">
        <v>0.8</v>
      </c>
      <c r="R149" s="29">
        <v>0</v>
      </c>
      <c r="S149" s="44" t="s">
        <v>273</v>
      </c>
    </row>
    <row r="150" spans="1:19" s="8" customFormat="1" ht="19.5" customHeight="1" x14ac:dyDescent="0.15">
      <c r="A150" s="41" t="s">
        <v>160</v>
      </c>
      <c r="B150" s="26" t="s">
        <v>191</v>
      </c>
      <c r="C150" s="25">
        <v>64</v>
      </c>
      <c r="D150" s="27" t="s">
        <v>191</v>
      </c>
      <c r="E150" s="54" t="s">
        <v>278</v>
      </c>
      <c r="F150" s="26">
        <v>37</v>
      </c>
      <c r="G150" s="29">
        <v>69.5</v>
      </c>
      <c r="H150" s="29">
        <v>0.6</v>
      </c>
      <c r="I150" s="29">
        <v>0.1</v>
      </c>
      <c r="J150" s="29">
        <v>9.6</v>
      </c>
      <c r="K150" s="26">
        <v>120</v>
      </c>
      <c r="L150" s="26">
        <v>17</v>
      </c>
      <c r="M150" s="29">
        <v>0.2</v>
      </c>
      <c r="N150" s="30">
        <v>0.08</v>
      </c>
      <c r="O150" s="30">
        <v>0.02</v>
      </c>
      <c r="P150" s="26">
        <v>26</v>
      </c>
      <c r="Q150" s="29">
        <v>0.8</v>
      </c>
      <c r="R150" s="29">
        <v>0</v>
      </c>
      <c r="S150" s="31">
        <v>1</v>
      </c>
    </row>
    <row r="151" spans="1:19" s="8" customFormat="1" ht="19.5" customHeight="1" x14ac:dyDescent="0.15">
      <c r="A151" s="41" t="s">
        <v>160</v>
      </c>
      <c r="B151" s="26" t="s">
        <v>191</v>
      </c>
      <c r="C151" s="25">
        <v>19</v>
      </c>
      <c r="D151" s="27" t="s">
        <v>249</v>
      </c>
      <c r="E151" s="54" t="s">
        <v>302</v>
      </c>
      <c r="F151" s="26">
        <v>38</v>
      </c>
      <c r="G151" s="29">
        <v>50.3</v>
      </c>
      <c r="H151" s="29">
        <v>0.3</v>
      </c>
      <c r="I151" s="29">
        <v>0.1</v>
      </c>
      <c r="J151" s="29">
        <v>9.1999999999999993</v>
      </c>
      <c r="K151" s="26">
        <v>45</v>
      </c>
      <c r="L151" s="26">
        <v>5</v>
      </c>
      <c r="M151" s="29">
        <v>0.2</v>
      </c>
      <c r="N151" s="30">
        <v>0.03</v>
      </c>
      <c r="O151" s="30">
        <v>0.01</v>
      </c>
      <c r="P151" s="26">
        <v>9</v>
      </c>
      <c r="Q151" s="29">
        <v>0.3</v>
      </c>
      <c r="R151" s="29">
        <v>0</v>
      </c>
      <c r="S151" s="31">
        <v>2</v>
      </c>
    </row>
    <row r="152" spans="1:19" s="8" customFormat="1" ht="19.5" customHeight="1" x14ac:dyDescent="0.15">
      <c r="A152" s="41" t="s">
        <v>160</v>
      </c>
      <c r="B152" s="26" t="s">
        <v>191</v>
      </c>
      <c r="C152" s="25">
        <v>14</v>
      </c>
      <c r="D152" s="27" t="s">
        <v>280</v>
      </c>
      <c r="E152" s="54" t="s">
        <v>302</v>
      </c>
      <c r="F152" s="26">
        <v>51</v>
      </c>
      <c r="G152" s="29">
        <v>47.1</v>
      </c>
      <c r="H152" s="29">
        <v>0.3</v>
      </c>
      <c r="I152" s="29">
        <v>0.1</v>
      </c>
      <c r="J152" s="29">
        <v>12.4</v>
      </c>
      <c r="K152" s="26">
        <v>48</v>
      </c>
      <c r="L152" s="26">
        <v>2</v>
      </c>
      <c r="M152" s="29">
        <v>0.1</v>
      </c>
      <c r="N152" s="30">
        <v>0.01</v>
      </c>
      <c r="O152" s="30">
        <v>0.01</v>
      </c>
      <c r="P152" s="26">
        <v>1</v>
      </c>
      <c r="Q152" s="29">
        <v>0.8</v>
      </c>
      <c r="R152" s="29">
        <v>0</v>
      </c>
      <c r="S152" s="31">
        <v>1</v>
      </c>
    </row>
    <row r="153" spans="1:19" s="8" customFormat="1" ht="19.5" customHeight="1" x14ac:dyDescent="0.15">
      <c r="A153" s="41" t="s">
        <v>160</v>
      </c>
      <c r="B153" s="42" t="s">
        <v>191</v>
      </c>
      <c r="C153" s="25">
        <v>33</v>
      </c>
      <c r="D153" s="43" t="s">
        <v>248</v>
      </c>
      <c r="E153" s="54" t="s">
        <v>303</v>
      </c>
      <c r="F153" s="38">
        <v>43</v>
      </c>
      <c r="G153" s="39">
        <v>39.299999999999997</v>
      </c>
      <c r="H153" s="39">
        <v>0.3</v>
      </c>
      <c r="I153" s="39">
        <v>0.1</v>
      </c>
      <c r="J153" s="39">
        <v>10.3</v>
      </c>
      <c r="K153" s="38">
        <v>40</v>
      </c>
      <c r="L153" s="38">
        <v>2</v>
      </c>
      <c r="M153" s="39">
        <v>0.1</v>
      </c>
      <c r="N153" s="40">
        <v>0.01</v>
      </c>
      <c r="O153" s="40">
        <v>0.01</v>
      </c>
      <c r="P153" s="38">
        <v>1</v>
      </c>
      <c r="Q153" s="39">
        <v>0.7</v>
      </c>
      <c r="R153" s="39">
        <v>0</v>
      </c>
      <c r="S153" s="44">
        <v>1</v>
      </c>
    </row>
    <row r="154" spans="1:19" s="4" customFormat="1" ht="19.5" customHeight="1" x14ac:dyDescent="0.15">
      <c r="A154" s="45" t="s">
        <v>160</v>
      </c>
      <c r="B154" s="42" t="s">
        <v>191</v>
      </c>
      <c r="C154" s="25">
        <v>30</v>
      </c>
      <c r="D154" s="42" t="s">
        <v>245</v>
      </c>
      <c r="E154" s="46"/>
      <c r="F154" s="38">
        <v>85</v>
      </c>
      <c r="G154" s="39">
        <v>82.4</v>
      </c>
      <c r="H154" s="39">
        <v>0.7</v>
      </c>
      <c r="I154" s="39">
        <v>0.1</v>
      </c>
      <c r="J154" s="39">
        <v>21.1</v>
      </c>
      <c r="K154" s="44">
        <v>280</v>
      </c>
      <c r="L154" s="44">
        <v>19</v>
      </c>
      <c r="M154" s="39">
        <v>0.3</v>
      </c>
      <c r="N154" s="40">
        <v>7.0000000000000007E-2</v>
      </c>
      <c r="O154" s="40">
        <v>0.02</v>
      </c>
      <c r="P154" s="44">
        <v>24</v>
      </c>
      <c r="Q154" s="39">
        <v>1.6</v>
      </c>
      <c r="R154" s="39">
        <v>0</v>
      </c>
      <c r="S154" s="44"/>
    </row>
    <row r="155" spans="1:19" s="8" customFormat="1" ht="19.5" customHeight="1" x14ac:dyDescent="0.15">
      <c r="A155" s="41" t="s">
        <v>160</v>
      </c>
      <c r="B155" s="26" t="s">
        <v>193</v>
      </c>
      <c r="C155" s="25">
        <v>14</v>
      </c>
      <c r="D155" s="27" t="s">
        <v>14</v>
      </c>
      <c r="E155" s="28"/>
      <c r="F155" s="26">
        <v>185</v>
      </c>
      <c r="G155" s="29">
        <v>67.3</v>
      </c>
      <c r="H155" s="29">
        <v>1.3</v>
      </c>
      <c r="I155" s="29">
        <v>2.4</v>
      </c>
      <c r="J155" s="29">
        <v>39.799999999999997</v>
      </c>
      <c r="K155" s="26">
        <v>474</v>
      </c>
      <c r="L155" s="26">
        <v>45</v>
      </c>
      <c r="M155" s="29">
        <v>0.7</v>
      </c>
      <c r="N155" s="30">
        <v>0.11</v>
      </c>
      <c r="O155" s="30">
        <v>0.03</v>
      </c>
      <c r="P155" s="26">
        <v>29</v>
      </c>
      <c r="Q155" s="29">
        <v>2.2999999999999998</v>
      </c>
      <c r="R155" s="29">
        <v>0</v>
      </c>
      <c r="S155" s="31">
        <v>19</v>
      </c>
    </row>
    <row r="156" spans="1:19" s="8" customFormat="1" ht="19.5" customHeight="1" x14ac:dyDescent="0.15">
      <c r="A156" s="41" t="s">
        <v>160</v>
      </c>
      <c r="B156" s="26" t="s">
        <v>193</v>
      </c>
      <c r="C156" s="25">
        <v>25</v>
      </c>
      <c r="D156" s="27" t="s">
        <v>241</v>
      </c>
      <c r="E156" s="28"/>
      <c r="F156" s="26">
        <v>191</v>
      </c>
      <c r="G156" s="29">
        <v>96.6</v>
      </c>
      <c r="H156" s="29">
        <v>4.3</v>
      </c>
      <c r="I156" s="29">
        <v>6.2</v>
      </c>
      <c r="J156" s="29">
        <v>28.7</v>
      </c>
      <c r="K156" s="26">
        <v>446</v>
      </c>
      <c r="L156" s="26">
        <v>63</v>
      </c>
      <c r="M156" s="29">
        <v>0.5</v>
      </c>
      <c r="N156" s="30">
        <v>0.09</v>
      </c>
      <c r="O156" s="30">
        <v>0.1</v>
      </c>
      <c r="P156" s="26">
        <v>35</v>
      </c>
      <c r="Q156" s="29">
        <v>1.3</v>
      </c>
      <c r="R156" s="29">
        <v>1</v>
      </c>
      <c r="S156" s="31">
        <v>393.70078740157476</v>
      </c>
    </row>
    <row r="157" spans="1:19" s="8" customFormat="1" ht="19.5" customHeight="1" x14ac:dyDescent="0.15">
      <c r="A157" s="41" t="s">
        <v>160</v>
      </c>
      <c r="B157" s="26" t="s">
        <v>193</v>
      </c>
      <c r="C157" s="25">
        <v>99</v>
      </c>
      <c r="D157" s="27" t="s">
        <v>130</v>
      </c>
      <c r="E157" s="28"/>
      <c r="F157" s="26">
        <v>61</v>
      </c>
      <c r="G157" s="29"/>
      <c r="H157" s="29">
        <v>1</v>
      </c>
      <c r="I157" s="29">
        <v>1</v>
      </c>
      <c r="J157" s="29">
        <v>12</v>
      </c>
      <c r="K157" s="26"/>
      <c r="L157" s="26">
        <v>3</v>
      </c>
      <c r="M157" s="29">
        <v>0.3</v>
      </c>
      <c r="N157" s="30"/>
      <c r="O157" s="30"/>
      <c r="P157" s="26"/>
      <c r="Q157" s="29">
        <v>0.5</v>
      </c>
      <c r="R157" s="29">
        <v>0.7</v>
      </c>
      <c r="S157" s="31">
        <v>275.59055118110234</v>
      </c>
    </row>
    <row r="158" spans="1:19" s="8" customFormat="1" ht="19.5" customHeight="1" x14ac:dyDescent="0.15">
      <c r="A158" s="41" t="s">
        <v>160</v>
      </c>
      <c r="B158" s="26" t="s">
        <v>193</v>
      </c>
      <c r="C158" s="25">
        <v>47</v>
      </c>
      <c r="D158" s="27" t="s">
        <v>70</v>
      </c>
      <c r="E158" s="28"/>
      <c r="F158" s="26">
        <v>241</v>
      </c>
      <c r="G158" s="29">
        <v>132.6</v>
      </c>
      <c r="H158" s="29">
        <v>5.7</v>
      </c>
      <c r="I158" s="29">
        <v>0.6</v>
      </c>
      <c r="J158" s="29">
        <v>51.9</v>
      </c>
      <c r="K158" s="26">
        <v>189</v>
      </c>
      <c r="L158" s="26">
        <v>54</v>
      </c>
      <c r="M158" s="29">
        <v>0.8</v>
      </c>
      <c r="N158" s="30">
        <v>0.05</v>
      </c>
      <c r="O158" s="30">
        <v>0.09</v>
      </c>
      <c r="P158" s="26">
        <v>0</v>
      </c>
      <c r="Q158" s="29">
        <v>2.1</v>
      </c>
      <c r="R158" s="29">
        <v>0.2</v>
      </c>
      <c r="S158" s="31">
        <v>78.740157480314963</v>
      </c>
    </row>
    <row r="159" spans="1:19" s="8" customFormat="1" ht="19.5" customHeight="1" x14ac:dyDescent="0.15">
      <c r="A159" s="41" t="s">
        <v>160</v>
      </c>
      <c r="B159" s="26"/>
      <c r="C159" s="25">
        <v>97</v>
      </c>
      <c r="D159" s="32" t="s">
        <v>271</v>
      </c>
      <c r="E159" s="28"/>
      <c r="F159" s="33">
        <v>231</v>
      </c>
      <c r="G159" s="34">
        <v>15.3</v>
      </c>
      <c r="H159" s="34">
        <v>1.6</v>
      </c>
      <c r="I159" s="34">
        <v>14.6</v>
      </c>
      <c r="J159" s="34">
        <v>23</v>
      </c>
      <c r="K159" s="35">
        <v>31</v>
      </c>
      <c r="L159" s="35">
        <v>10</v>
      </c>
      <c r="M159" s="34">
        <v>0.1</v>
      </c>
      <c r="N159" s="36">
        <v>0.02</v>
      </c>
      <c r="O159" s="36">
        <v>0.01</v>
      </c>
      <c r="P159" s="34">
        <v>0</v>
      </c>
      <c r="Q159" s="34">
        <v>0.5</v>
      </c>
      <c r="R159" s="34">
        <v>0.2</v>
      </c>
      <c r="S159" s="37">
        <f t="shared" ref="S159" si="2">R159/2.54*1000</f>
        <v>78.740157480314963</v>
      </c>
    </row>
    <row r="160" spans="1:19" s="8" customFormat="1" ht="19.5" customHeight="1" x14ac:dyDescent="0.15">
      <c r="A160" s="41" t="s">
        <v>160</v>
      </c>
      <c r="B160" s="26" t="s">
        <v>179</v>
      </c>
      <c r="C160" s="25">
        <v>28</v>
      </c>
      <c r="D160" s="27" t="s">
        <v>242</v>
      </c>
      <c r="E160" s="28"/>
      <c r="F160" s="26">
        <v>350</v>
      </c>
      <c r="G160" s="29">
        <v>63</v>
      </c>
      <c r="H160" s="29">
        <v>8.4</v>
      </c>
      <c r="I160" s="29">
        <v>8</v>
      </c>
      <c r="J160" s="29">
        <v>58.8</v>
      </c>
      <c r="K160" s="26">
        <v>254</v>
      </c>
      <c r="L160" s="26">
        <v>129</v>
      </c>
      <c r="M160" s="29">
        <v>0.8</v>
      </c>
      <c r="N160" s="30">
        <v>0.11</v>
      </c>
      <c r="O160" s="30">
        <v>0.19</v>
      </c>
      <c r="P160" s="26">
        <v>1</v>
      </c>
      <c r="Q160" s="29">
        <v>1.4</v>
      </c>
      <c r="R160" s="29">
        <v>0.5</v>
      </c>
      <c r="S160" s="31">
        <v>196.85039370078738</v>
      </c>
    </row>
    <row r="161" spans="1:19" s="8" customFormat="1" ht="19.5" customHeight="1" x14ac:dyDescent="0.15">
      <c r="A161" s="41" t="s">
        <v>160</v>
      </c>
      <c r="B161" s="26" t="s">
        <v>179</v>
      </c>
      <c r="C161" s="25">
        <v>35</v>
      </c>
      <c r="D161" s="27" t="s">
        <v>49</v>
      </c>
      <c r="E161" s="28"/>
      <c r="F161" s="26">
        <v>137</v>
      </c>
      <c r="G161" s="29">
        <v>29.1</v>
      </c>
      <c r="H161" s="29">
        <v>2.2000000000000002</v>
      </c>
      <c r="I161" s="29">
        <v>0.4</v>
      </c>
      <c r="J161" s="29">
        <v>60.4</v>
      </c>
      <c r="K161" s="26">
        <v>197</v>
      </c>
      <c r="L161" s="26">
        <v>54</v>
      </c>
      <c r="M161" s="29">
        <v>0.8</v>
      </c>
      <c r="N161" s="30">
        <v>0.04</v>
      </c>
      <c r="O161" s="30">
        <v>0.02</v>
      </c>
      <c r="P161" s="26">
        <v>0</v>
      </c>
      <c r="Q161" s="29">
        <v>0.6</v>
      </c>
      <c r="R161" s="29">
        <v>0.4</v>
      </c>
      <c r="S161" s="31">
        <v>157.48031496062993</v>
      </c>
    </row>
    <row r="162" spans="1:19" s="8" customFormat="1" ht="19.5" customHeight="1" x14ac:dyDescent="0.15">
      <c r="A162" s="41" t="s">
        <v>160</v>
      </c>
      <c r="B162" s="26" t="s">
        <v>179</v>
      </c>
      <c r="C162" s="25">
        <v>42</v>
      </c>
      <c r="D162" s="27" t="s">
        <v>60</v>
      </c>
      <c r="E162" s="28"/>
      <c r="F162" s="26">
        <v>87</v>
      </c>
      <c r="G162" s="29">
        <v>16.3</v>
      </c>
      <c r="H162" s="29">
        <v>2.2000000000000002</v>
      </c>
      <c r="I162" s="29">
        <v>0.8</v>
      </c>
      <c r="J162" s="29">
        <v>18</v>
      </c>
      <c r="K162" s="26">
        <v>111</v>
      </c>
      <c r="L162" s="26">
        <v>42</v>
      </c>
      <c r="M162" s="29">
        <v>0.1</v>
      </c>
      <c r="N162" s="30">
        <v>0.03</v>
      </c>
      <c r="O162" s="30">
        <v>0.05</v>
      </c>
      <c r="P162" s="26">
        <v>1</v>
      </c>
      <c r="Q162" s="29">
        <v>0.5</v>
      </c>
      <c r="R162" s="29">
        <v>0.3</v>
      </c>
      <c r="S162" s="31">
        <v>118.11023622047244</v>
      </c>
    </row>
    <row r="163" spans="1:19" s="8" customFormat="1" ht="19.5" customHeight="1" x14ac:dyDescent="0.15">
      <c r="A163" s="41" t="s">
        <v>160</v>
      </c>
      <c r="B163" s="26" t="s">
        <v>179</v>
      </c>
      <c r="C163" s="25">
        <v>99</v>
      </c>
      <c r="D163" s="27" t="s">
        <v>131</v>
      </c>
      <c r="E163" s="28"/>
      <c r="F163" s="26">
        <v>80</v>
      </c>
      <c r="G163" s="29"/>
      <c r="H163" s="29">
        <v>2.5</v>
      </c>
      <c r="I163" s="29">
        <v>2.2000000000000002</v>
      </c>
      <c r="J163" s="29">
        <v>12.5</v>
      </c>
      <c r="K163" s="26"/>
      <c r="L163" s="26">
        <v>47</v>
      </c>
      <c r="M163" s="29">
        <v>0.1</v>
      </c>
      <c r="N163" s="30"/>
      <c r="O163" s="30"/>
      <c r="P163" s="26"/>
      <c r="Q163" s="29">
        <v>0.4</v>
      </c>
      <c r="R163" s="29">
        <v>0.3</v>
      </c>
      <c r="S163" s="31">
        <v>118.11023622047244</v>
      </c>
    </row>
    <row r="164" spans="1:19" s="8" customFormat="1" ht="19.5" customHeight="1" x14ac:dyDescent="0.15">
      <c r="A164" s="41" t="s">
        <v>160</v>
      </c>
      <c r="B164" s="26"/>
      <c r="C164" s="25">
        <v>95</v>
      </c>
      <c r="D164" s="32" t="s">
        <v>259</v>
      </c>
      <c r="E164" s="28"/>
      <c r="F164" s="26">
        <v>135</v>
      </c>
      <c r="G164" s="29">
        <v>31</v>
      </c>
      <c r="H164" s="29">
        <v>4</v>
      </c>
      <c r="I164" s="29">
        <v>1.9</v>
      </c>
      <c r="J164" s="29">
        <v>25.1</v>
      </c>
      <c r="K164" s="26">
        <v>130</v>
      </c>
      <c r="L164" s="26">
        <v>63</v>
      </c>
      <c r="M164" s="29">
        <v>0.3</v>
      </c>
      <c r="N164" s="30">
        <v>0.04</v>
      </c>
      <c r="O164" s="30">
        <v>0.11</v>
      </c>
      <c r="P164" s="26">
        <v>1</v>
      </c>
      <c r="Q164" s="29">
        <v>0.6</v>
      </c>
      <c r="R164" s="29">
        <v>0.3</v>
      </c>
      <c r="S164" s="31">
        <v>118.11023622047244</v>
      </c>
    </row>
    <row r="165" spans="1:19" s="8" customFormat="1" ht="19.5" customHeight="1" x14ac:dyDescent="0.15">
      <c r="A165" s="41" t="s">
        <v>160</v>
      </c>
      <c r="B165" s="26" t="s">
        <v>194</v>
      </c>
      <c r="C165" s="25">
        <v>9</v>
      </c>
      <c r="D165" s="27" t="s">
        <v>243</v>
      </c>
      <c r="E165" s="28"/>
      <c r="F165" s="26">
        <v>196</v>
      </c>
      <c r="G165" s="29">
        <v>59.2</v>
      </c>
      <c r="H165" s="29">
        <v>5.0999999999999996</v>
      </c>
      <c r="I165" s="29">
        <v>7.2</v>
      </c>
      <c r="J165" s="29">
        <v>27.3</v>
      </c>
      <c r="K165" s="26">
        <v>157</v>
      </c>
      <c r="L165" s="26">
        <v>87</v>
      </c>
      <c r="M165" s="29">
        <v>0.3</v>
      </c>
      <c r="N165" s="30">
        <v>0.06</v>
      </c>
      <c r="O165" s="30">
        <v>0.15</v>
      </c>
      <c r="P165" s="26">
        <v>1</v>
      </c>
      <c r="Q165" s="29">
        <v>0.6</v>
      </c>
      <c r="R165" s="29">
        <v>0.4</v>
      </c>
      <c r="S165" s="31">
        <v>157.48031496062993</v>
      </c>
    </row>
    <row r="166" spans="1:19" s="8" customFormat="1" ht="19.5" customHeight="1" x14ac:dyDescent="0.15">
      <c r="A166" s="23" t="s">
        <v>160</v>
      </c>
      <c r="B166" s="9" t="s">
        <v>194</v>
      </c>
      <c r="C166" s="61">
        <v>19</v>
      </c>
      <c r="D166" s="24" t="s">
        <v>244</v>
      </c>
      <c r="E166" s="13"/>
      <c r="F166" s="9">
        <v>187</v>
      </c>
      <c r="G166" s="10">
        <v>32.299999999999997</v>
      </c>
      <c r="H166" s="10">
        <v>3.9</v>
      </c>
      <c r="I166" s="10">
        <v>5.6</v>
      </c>
      <c r="J166" s="10">
        <v>60.5</v>
      </c>
      <c r="K166" s="9">
        <v>143</v>
      </c>
      <c r="L166" s="9">
        <v>42</v>
      </c>
      <c r="M166" s="10">
        <v>0.5</v>
      </c>
      <c r="N166" s="11">
        <v>0.05</v>
      </c>
      <c r="O166" s="11">
        <v>0.09</v>
      </c>
      <c r="P166" s="9">
        <v>1</v>
      </c>
      <c r="Q166" s="10">
        <v>1.1000000000000001</v>
      </c>
      <c r="R166" s="10">
        <v>0.4</v>
      </c>
      <c r="S166" s="15">
        <v>157.48031496062993</v>
      </c>
    </row>
    <row r="167" spans="1:19" ht="18" customHeight="1" x14ac:dyDescent="0.15">
      <c r="S167" s="3"/>
    </row>
    <row r="168" spans="1:19" ht="18" customHeight="1" x14ac:dyDescent="0.15">
      <c r="S168" s="3"/>
    </row>
    <row r="169" spans="1:19" ht="18" customHeight="1" x14ac:dyDescent="0.15">
      <c r="S169" s="3"/>
    </row>
    <row r="170" spans="1:19" ht="18" customHeight="1" x14ac:dyDescent="0.15">
      <c r="S170" s="3"/>
    </row>
  </sheetData>
  <mergeCells count="1">
    <mergeCell ref="A1:S1"/>
  </mergeCells>
  <phoneticPr fontId="1"/>
  <pageMargins left="0.78740157480314965" right="0.78740157480314965" top="1.3779527559055118" bottom="1.3779527559055118" header="0.31496062992125984" footer="0.94488188976377963"/>
  <pageSetup paperSize="8" firstPageNumber="104" orientation="landscape" useFirstPageNumber="1" r:id="rId1"/>
  <headerFooter>
    <oddFooter>&amp;C&amp;"Trebuchet MS,標準"&amp;P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5"/>
  <sheetViews>
    <sheetView zoomScaleNormal="100" workbookViewId="0">
      <selection activeCell="A3" sqref="A3"/>
    </sheetView>
  </sheetViews>
  <sheetFormatPr defaultRowHeight="13.5" x14ac:dyDescent="0.15"/>
  <cols>
    <col min="2" max="2" width="9" customWidth="1"/>
    <col min="3" max="3" width="30.875" style="58" customWidth="1"/>
    <col min="4" max="4" width="30.875" customWidth="1"/>
    <col min="5" max="5" width="10.625" customWidth="1"/>
    <col min="6" max="9" width="10.625" style="1" customWidth="1"/>
    <col min="10" max="11" width="10.625" customWidth="1"/>
    <col min="12" max="12" width="10.625" style="1" customWidth="1"/>
    <col min="13" max="14" width="10.625" style="2" customWidth="1"/>
    <col min="15" max="15" width="10.625" customWidth="1"/>
    <col min="16" max="17" width="10.625" style="1" customWidth="1"/>
  </cols>
  <sheetData>
    <row r="1" spans="1:18" s="4" customFormat="1" ht="27" x14ac:dyDescent="0.15">
      <c r="A1" s="4" t="s">
        <v>156</v>
      </c>
      <c r="B1" s="4" t="s">
        <v>178</v>
      </c>
      <c r="C1" s="57" t="s">
        <v>0</v>
      </c>
      <c r="D1" s="4" t="s">
        <v>161</v>
      </c>
      <c r="E1" s="5" t="s">
        <v>139</v>
      </c>
      <c r="F1" s="6" t="s">
        <v>140</v>
      </c>
      <c r="G1" s="6" t="s">
        <v>141</v>
      </c>
      <c r="H1" s="6" t="s">
        <v>142</v>
      </c>
      <c r="I1" s="6" t="s">
        <v>143</v>
      </c>
      <c r="J1" s="5" t="s">
        <v>144</v>
      </c>
      <c r="K1" s="5" t="s">
        <v>145</v>
      </c>
      <c r="L1" s="6" t="s">
        <v>146</v>
      </c>
      <c r="M1" s="7" t="s">
        <v>151</v>
      </c>
      <c r="N1" s="7" t="s">
        <v>150</v>
      </c>
      <c r="O1" s="5" t="s">
        <v>147</v>
      </c>
      <c r="P1" s="6" t="s">
        <v>148</v>
      </c>
      <c r="Q1" s="6" t="s">
        <v>149</v>
      </c>
      <c r="R1" s="5" t="s">
        <v>167</v>
      </c>
    </row>
    <row r="2" spans="1:18" ht="18" customHeight="1" x14ac:dyDescent="0.15">
      <c r="A2" t="s">
        <v>157</v>
      </c>
      <c r="B2" t="s">
        <v>179</v>
      </c>
      <c r="C2" t="s">
        <v>1</v>
      </c>
      <c r="D2" t="s">
        <v>162</v>
      </c>
      <c r="E2">
        <v>172</v>
      </c>
      <c r="F2" s="1">
        <v>24.7</v>
      </c>
      <c r="G2" s="1">
        <v>6</v>
      </c>
      <c r="H2" s="1">
        <v>2.9</v>
      </c>
      <c r="I2" s="1">
        <v>30.4</v>
      </c>
      <c r="J2">
        <v>63</v>
      </c>
      <c r="K2">
        <v>19</v>
      </c>
      <c r="L2" s="1">
        <v>0.4</v>
      </c>
      <c r="M2" s="2">
        <v>0.05</v>
      </c>
      <c r="N2" s="2">
        <v>0.03</v>
      </c>
      <c r="O2">
        <v>0</v>
      </c>
      <c r="P2" s="1">
        <v>1.5</v>
      </c>
      <c r="Q2" s="1">
        <v>0.8</v>
      </c>
      <c r="R2" s="3">
        <f>Q2/2.54*1000</f>
        <v>314.96062992125985</v>
      </c>
    </row>
    <row r="3" spans="1:18" ht="18" customHeight="1" x14ac:dyDescent="0.15">
      <c r="A3" t="s">
        <v>158</v>
      </c>
      <c r="B3" t="s">
        <v>187</v>
      </c>
      <c r="C3" s="58" t="s">
        <v>275</v>
      </c>
      <c r="E3">
        <v>132</v>
      </c>
      <c r="F3" s="1">
        <v>23.2</v>
      </c>
      <c r="G3" s="1">
        <v>5.4</v>
      </c>
      <c r="H3" s="1">
        <v>11.4</v>
      </c>
      <c r="I3" s="1">
        <v>2</v>
      </c>
      <c r="J3">
        <v>86</v>
      </c>
      <c r="K3">
        <v>3</v>
      </c>
      <c r="L3" s="1">
        <v>0.3</v>
      </c>
      <c r="M3" s="2">
        <v>0.1</v>
      </c>
      <c r="N3" s="2">
        <v>0.05</v>
      </c>
      <c r="O3">
        <v>4</v>
      </c>
      <c r="P3" s="1">
        <v>0.1</v>
      </c>
      <c r="Q3" s="1">
        <v>0.9</v>
      </c>
      <c r="R3" s="3">
        <f t="shared" ref="R3:R67" si="0">Q3/2.54*1000</f>
        <v>354.3307086614173</v>
      </c>
    </row>
    <row r="4" spans="1:18" ht="18" customHeight="1" x14ac:dyDescent="0.15">
      <c r="A4" t="s">
        <v>170</v>
      </c>
      <c r="B4" t="s">
        <v>172</v>
      </c>
      <c r="C4" t="s">
        <v>2</v>
      </c>
      <c r="E4">
        <v>55</v>
      </c>
      <c r="F4" s="1">
        <v>71.8</v>
      </c>
      <c r="G4" s="1">
        <v>0.9</v>
      </c>
      <c r="H4" s="1">
        <v>4.3</v>
      </c>
      <c r="I4" s="1">
        <v>3.6</v>
      </c>
      <c r="J4">
        <v>158</v>
      </c>
      <c r="K4">
        <v>17</v>
      </c>
      <c r="L4" s="1">
        <v>0.3</v>
      </c>
      <c r="M4" s="2">
        <v>0.04</v>
      </c>
      <c r="N4" s="2">
        <v>0.03</v>
      </c>
      <c r="O4">
        <v>15</v>
      </c>
      <c r="P4" s="1">
        <v>0.9</v>
      </c>
      <c r="Q4" s="1">
        <v>0.1</v>
      </c>
      <c r="R4" s="3">
        <f t="shared" si="0"/>
        <v>39.370078740157481</v>
      </c>
    </row>
    <row r="5" spans="1:18" ht="18" customHeight="1" x14ac:dyDescent="0.15">
      <c r="A5" t="s">
        <v>160</v>
      </c>
      <c r="B5" t="s">
        <v>191</v>
      </c>
      <c r="C5" t="s">
        <v>152</v>
      </c>
      <c r="E5">
        <v>86</v>
      </c>
      <c r="F5" s="1">
        <v>75.400000000000006</v>
      </c>
      <c r="G5" s="1">
        <v>1.1000000000000001</v>
      </c>
      <c r="H5" s="1">
        <v>0.2</v>
      </c>
      <c r="I5" s="1">
        <v>22.5</v>
      </c>
      <c r="J5">
        <v>360</v>
      </c>
      <c r="K5">
        <v>6</v>
      </c>
      <c r="L5" s="1">
        <v>0.3</v>
      </c>
      <c r="M5" s="2">
        <v>0.05</v>
      </c>
      <c r="N5" s="2">
        <v>0.04</v>
      </c>
      <c r="O5">
        <v>16</v>
      </c>
      <c r="P5" s="1">
        <v>1.1000000000000001</v>
      </c>
      <c r="Q5" s="1">
        <v>0</v>
      </c>
      <c r="R5" s="52"/>
    </row>
    <row r="6" spans="1:18" ht="18" customHeight="1" x14ac:dyDescent="0.15">
      <c r="A6" t="s">
        <v>169</v>
      </c>
      <c r="B6" t="s">
        <v>184</v>
      </c>
      <c r="C6" t="s">
        <v>3</v>
      </c>
      <c r="E6">
        <v>274</v>
      </c>
      <c r="F6" s="1">
        <v>182.2</v>
      </c>
      <c r="G6" s="1">
        <v>10.4</v>
      </c>
      <c r="H6" s="1">
        <v>2.1</v>
      </c>
      <c r="I6" s="1">
        <v>52.5</v>
      </c>
      <c r="J6">
        <v>170</v>
      </c>
      <c r="K6">
        <v>38</v>
      </c>
      <c r="L6" s="1">
        <v>0.8</v>
      </c>
      <c r="M6" s="2">
        <v>0.09</v>
      </c>
      <c r="N6" s="2">
        <v>0.13</v>
      </c>
      <c r="O6">
        <v>1</v>
      </c>
      <c r="P6" s="1">
        <v>4</v>
      </c>
      <c r="Q6" s="1">
        <v>2</v>
      </c>
      <c r="R6" s="3">
        <f t="shared" si="0"/>
        <v>787.40157480314951</v>
      </c>
    </row>
    <row r="7" spans="1:18" ht="18" customHeight="1" x14ac:dyDescent="0.15">
      <c r="A7" t="s">
        <v>170</v>
      </c>
      <c r="B7" t="s">
        <v>173</v>
      </c>
      <c r="C7" t="s">
        <v>279</v>
      </c>
      <c r="E7">
        <v>46</v>
      </c>
      <c r="F7" s="1">
        <v>76.599999999999994</v>
      </c>
      <c r="G7" s="1">
        <v>3.6</v>
      </c>
      <c r="H7" s="1">
        <v>2.2999999999999998</v>
      </c>
      <c r="I7" s="1">
        <v>4</v>
      </c>
      <c r="J7">
        <v>187</v>
      </c>
      <c r="K7">
        <v>80</v>
      </c>
      <c r="L7" s="1">
        <v>1.4</v>
      </c>
      <c r="M7" s="2">
        <v>0.05</v>
      </c>
      <c r="N7" s="2">
        <v>0.06</v>
      </c>
      <c r="O7">
        <v>11</v>
      </c>
      <c r="P7" s="1">
        <v>1.9</v>
      </c>
      <c r="Q7" s="1">
        <v>1.2</v>
      </c>
      <c r="R7" s="3">
        <f t="shared" si="0"/>
        <v>472.44094488188978</v>
      </c>
    </row>
    <row r="8" spans="1:18" ht="18" customHeight="1" x14ac:dyDescent="0.15">
      <c r="A8" t="s">
        <v>160</v>
      </c>
      <c r="B8" t="s">
        <v>192</v>
      </c>
      <c r="C8" t="s">
        <v>4</v>
      </c>
      <c r="E8">
        <v>77</v>
      </c>
      <c r="F8" s="1">
        <v>84</v>
      </c>
      <c r="G8" s="1">
        <v>4.3</v>
      </c>
      <c r="H8" s="1">
        <v>0.2</v>
      </c>
      <c r="I8" s="1">
        <v>14.4</v>
      </c>
      <c r="J8">
        <v>153</v>
      </c>
      <c r="K8">
        <v>120</v>
      </c>
      <c r="L8" s="1">
        <v>0.1</v>
      </c>
      <c r="M8" s="2">
        <v>0.03</v>
      </c>
      <c r="N8" s="2">
        <v>0.15</v>
      </c>
      <c r="O8">
        <v>0</v>
      </c>
      <c r="P8" s="1">
        <v>0.1</v>
      </c>
      <c r="Q8" s="1">
        <v>0.2</v>
      </c>
      <c r="R8" s="3">
        <f t="shared" si="0"/>
        <v>78.740157480314963</v>
      </c>
    </row>
    <row r="9" spans="1:18" ht="18" customHeight="1" x14ac:dyDescent="0.15">
      <c r="A9" t="s">
        <v>160</v>
      </c>
      <c r="B9" t="s">
        <v>194</v>
      </c>
      <c r="C9" t="s">
        <v>5</v>
      </c>
      <c r="E9">
        <v>196</v>
      </c>
      <c r="F9" s="1">
        <v>59.2</v>
      </c>
      <c r="G9" s="1">
        <v>5.0999999999999996</v>
      </c>
      <c r="H9" s="1">
        <v>7.2</v>
      </c>
      <c r="I9" s="1">
        <v>27.3</v>
      </c>
      <c r="J9">
        <v>157</v>
      </c>
      <c r="K9">
        <v>87</v>
      </c>
      <c r="L9" s="1">
        <v>0.3</v>
      </c>
      <c r="M9" s="2">
        <v>0.06</v>
      </c>
      <c r="N9" s="2">
        <v>0.15</v>
      </c>
      <c r="O9">
        <v>1</v>
      </c>
      <c r="P9" s="1">
        <v>0.6</v>
      </c>
      <c r="Q9" s="1">
        <v>0.4</v>
      </c>
      <c r="R9" s="3">
        <f t="shared" si="0"/>
        <v>157.48031496062993</v>
      </c>
    </row>
    <row r="10" spans="1:18" ht="18" customHeight="1" x14ac:dyDescent="0.15">
      <c r="A10" t="s">
        <v>157</v>
      </c>
      <c r="B10" t="s">
        <v>181</v>
      </c>
      <c r="C10" t="s">
        <v>6</v>
      </c>
      <c r="E10">
        <v>252</v>
      </c>
      <c r="F10" s="1">
        <v>90</v>
      </c>
      <c r="G10" s="1">
        <v>3.8</v>
      </c>
      <c r="H10" s="1">
        <v>0.5</v>
      </c>
      <c r="I10" s="1">
        <v>55.7</v>
      </c>
      <c r="J10">
        <v>44</v>
      </c>
      <c r="K10">
        <v>5</v>
      </c>
      <c r="L10" s="1">
        <v>0.2</v>
      </c>
      <c r="M10" s="2">
        <v>0.03</v>
      </c>
      <c r="N10" s="2">
        <v>0.02</v>
      </c>
      <c r="O10">
        <v>0</v>
      </c>
      <c r="P10" s="1">
        <v>0.5</v>
      </c>
      <c r="Q10" s="1">
        <v>0</v>
      </c>
      <c r="R10" s="3"/>
    </row>
    <row r="11" spans="1:18" ht="18" customHeight="1" x14ac:dyDescent="0.15">
      <c r="A11" t="s">
        <v>171</v>
      </c>
      <c r="B11" t="s">
        <v>190</v>
      </c>
      <c r="C11" s="58" t="s">
        <v>7</v>
      </c>
      <c r="E11">
        <v>176</v>
      </c>
      <c r="F11" s="1">
        <v>169.1</v>
      </c>
      <c r="G11" s="1">
        <v>9.6999999999999993</v>
      </c>
      <c r="H11" s="1">
        <v>9.8000000000000007</v>
      </c>
      <c r="I11" s="1">
        <v>11.5</v>
      </c>
      <c r="J11">
        <v>304</v>
      </c>
      <c r="K11">
        <v>144</v>
      </c>
      <c r="L11" s="1">
        <v>1.1000000000000001</v>
      </c>
      <c r="M11" s="2">
        <v>0.13</v>
      </c>
      <c r="N11" s="2">
        <v>0.05</v>
      </c>
      <c r="O11">
        <v>15</v>
      </c>
      <c r="P11" s="1">
        <v>1.7</v>
      </c>
      <c r="Q11" s="1">
        <v>0.8</v>
      </c>
      <c r="R11" s="3">
        <f t="shared" si="0"/>
        <v>314.96062992125985</v>
      </c>
    </row>
    <row r="12" spans="1:18" ht="18" customHeight="1" x14ac:dyDescent="0.15">
      <c r="A12" t="s">
        <v>159</v>
      </c>
      <c r="B12" t="s">
        <v>173</v>
      </c>
      <c r="C12" t="s">
        <v>8</v>
      </c>
      <c r="E12">
        <v>24</v>
      </c>
      <c r="F12" s="1">
        <v>43.8</v>
      </c>
      <c r="G12" s="1">
        <v>1</v>
      </c>
      <c r="H12" s="1">
        <v>1.1000000000000001</v>
      </c>
      <c r="I12" s="1">
        <v>2.8</v>
      </c>
      <c r="J12">
        <v>114</v>
      </c>
      <c r="K12">
        <v>39</v>
      </c>
      <c r="L12" s="1">
        <v>0.3</v>
      </c>
      <c r="M12" s="2">
        <v>0.02</v>
      </c>
      <c r="N12" s="2">
        <v>0.01</v>
      </c>
      <c r="O12">
        <v>6</v>
      </c>
      <c r="P12" s="1">
        <v>0.9</v>
      </c>
      <c r="Q12" s="1">
        <v>1</v>
      </c>
      <c r="R12" s="3">
        <f t="shared" si="0"/>
        <v>393.70078740157476</v>
      </c>
    </row>
    <row r="13" spans="1:18" ht="18" customHeight="1" x14ac:dyDescent="0.15">
      <c r="A13" t="s">
        <v>159</v>
      </c>
      <c r="B13" t="s">
        <v>174</v>
      </c>
      <c r="C13" t="s">
        <v>9</v>
      </c>
      <c r="E13">
        <v>69</v>
      </c>
      <c r="F13" s="1">
        <v>210.4</v>
      </c>
      <c r="G13" s="1">
        <v>3.9</v>
      </c>
      <c r="H13" s="1">
        <v>2.6</v>
      </c>
      <c r="I13" s="1">
        <v>7</v>
      </c>
      <c r="J13">
        <v>135</v>
      </c>
      <c r="K13">
        <v>21</v>
      </c>
      <c r="L13" s="1">
        <v>0.6</v>
      </c>
      <c r="M13" s="2">
        <v>0.05</v>
      </c>
      <c r="N13" s="2">
        <v>0.13</v>
      </c>
      <c r="O13">
        <v>2</v>
      </c>
      <c r="P13" s="1">
        <v>1</v>
      </c>
      <c r="Q13" s="1">
        <v>0.4</v>
      </c>
      <c r="R13" s="3">
        <f t="shared" si="0"/>
        <v>157.48031496062993</v>
      </c>
    </row>
    <row r="14" spans="1:18" ht="18" customHeight="1" x14ac:dyDescent="0.15">
      <c r="A14" t="s">
        <v>159</v>
      </c>
      <c r="B14" t="s">
        <v>175</v>
      </c>
      <c r="C14" t="s">
        <v>10</v>
      </c>
      <c r="E14">
        <v>29</v>
      </c>
      <c r="F14" s="1">
        <v>38.5</v>
      </c>
      <c r="G14" s="1">
        <v>3.2</v>
      </c>
      <c r="H14" s="1">
        <v>0.2</v>
      </c>
      <c r="I14" s="1">
        <v>3.4</v>
      </c>
      <c r="J14">
        <v>79</v>
      </c>
      <c r="K14">
        <v>11</v>
      </c>
      <c r="L14" s="1">
        <v>0.1</v>
      </c>
      <c r="M14" s="2">
        <v>0</v>
      </c>
      <c r="N14" s="2">
        <v>0</v>
      </c>
      <c r="O14">
        <v>2</v>
      </c>
      <c r="P14" s="1">
        <v>0.3</v>
      </c>
      <c r="Q14" s="1">
        <v>0.8</v>
      </c>
      <c r="R14" s="3">
        <f t="shared" si="0"/>
        <v>314.96062992125985</v>
      </c>
    </row>
    <row r="15" spans="1:18" ht="18" customHeight="1" x14ac:dyDescent="0.15">
      <c r="A15" t="s">
        <v>159</v>
      </c>
      <c r="B15" t="s">
        <v>174</v>
      </c>
      <c r="C15" t="s">
        <v>32</v>
      </c>
      <c r="E15">
        <v>48</v>
      </c>
      <c r="F15" s="1">
        <v>185.3</v>
      </c>
      <c r="G15" s="1">
        <v>2.7</v>
      </c>
      <c r="H15" s="1">
        <v>0.8</v>
      </c>
      <c r="I15" s="1">
        <v>7.9</v>
      </c>
      <c r="J15">
        <v>153</v>
      </c>
      <c r="K15">
        <v>25</v>
      </c>
      <c r="L15" s="1">
        <v>0.5</v>
      </c>
      <c r="M15" s="2">
        <v>0.03</v>
      </c>
      <c r="N15" s="2">
        <v>0.02</v>
      </c>
      <c r="O15">
        <v>2</v>
      </c>
      <c r="P15" s="1">
        <v>1.8</v>
      </c>
      <c r="Q15" s="1">
        <v>1.6</v>
      </c>
      <c r="R15" s="3">
        <f t="shared" si="0"/>
        <v>629.9212598425197</v>
      </c>
    </row>
    <row r="16" spans="1:18" ht="18" customHeight="1" x14ac:dyDescent="0.15">
      <c r="A16" t="s">
        <v>159</v>
      </c>
      <c r="B16" t="s">
        <v>175</v>
      </c>
      <c r="C16" t="s">
        <v>11</v>
      </c>
      <c r="E16">
        <v>3</v>
      </c>
      <c r="F16" s="1">
        <v>0.1</v>
      </c>
      <c r="G16" s="1">
        <v>0.6</v>
      </c>
      <c r="H16" s="1">
        <v>0.1</v>
      </c>
      <c r="I16" s="1">
        <v>0.7</v>
      </c>
      <c r="J16">
        <v>43</v>
      </c>
      <c r="K16">
        <v>3</v>
      </c>
      <c r="L16" s="1">
        <v>0.1</v>
      </c>
      <c r="M16" s="2">
        <v>0.01</v>
      </c>
      <c r="N16" s="2">
        <v>0.04</v>
      </c>
      <c r="O16">
        <v>3</v>
      </c>
      <c r="P16" s="1">
        <v>0.4</v>
      </c>
      <c r="Q16" s="1">
        <v>0.1</v>
      </c>
      <c r="R16" s="3">
        <f t="shared" si="0"/>
        <v>39.370078740157481</v>
      </c>
    </row>
    <row r="17" spans="1:18" ht="18" customHeight="1" x14ac:dyDescent="0.15">
      <c r="A17" t="s">
        <v>169</v>
      </c>
      <c r="B17" t="s">
        <v>182</v>
      </c>
      <c r="C17" t="s">
        <v>12</v>
      </c>
      <c r="E17">
        <v>418</v>
      </c>
      <c r="F17" s="1">
        <v>176.9</v>
      </c>
      <c r="G17" s="1">
        <v>18.3</v>
      </c>
      <c r="H17" s="1">
        <v>9</v>
      </c>
      <c r="I17" s="1">
        <v>62.5</v>
      </c>
      <c r="J17">
        <v>238</v>
      </c>
      <c r="K17">
        <v>40.4</v>
      </c>
      <c r="L17" s="1">
        <v>0</v>
      </c>
      <c r="M17" s="2">
        <v>0.06</v>
      </c>
      <c r="N17" s="2">
        <v>0.33</v>
      </c>
      <c r="O17">
        <v>1.5</v>
      </c>
      <c r="P17" s="1">
        <v>0.8</v>
      </c>
      <c r="Q17" s="1">
        <v>1.8</v>
      </c>
      <c r="R17" s="3">
        <f t="shared" si="0"/>
        <v>708.66141732283461</v>
      </c>
    </row>
    <row r="18" spans="1:18" ht="18" customHeight="1" x14ac:dyDescent="0.15">
      <c r="A18" t="s">
        <v>159</v>
      </c>
      <c r="B18" t="s">
        <v>173</v>
      </c>
      <c r="C18" t="s">
        <v>13</v>
      </c>
      <c r="E18">
        <v>49</v>
      </c>
      <c r="F18" s="1">
        <v>80.099999999999994</v>
      </c>
      <c r="G18" s="1">
        <v>3.4</v>
      </c>
      <c r="H18" s="1">
        <v>2.6</v>
      </c>
      <c r="I18" s="1">
        <v>4.0999999999999996</v>
      </c>
      <c r="J18">
        <v>181</v>
      </c>
      <c r="K18">
        <v>137</v>
      </c>
      <c r="L18" s="1">
        <v>1.3</v>
      </c>
      <c r="M18" s="2">
        <v>0.03</v>
      </c>
      <c r="N18" s="2">
        <v>0.09</v>
      </c>
      <c r="O18">
        <v>19</v>
      </c>
      <c r="P18" s="1">
        <v>2.1</v>
      </c>
      <c r="Q18" s="1">
        <v>0.5</v>
      </c>
      <c r="R18" s="3">
        <f t="shared" si="0"/>
        <v>196.85039370078738</v>
      </c>
    </row>
    <row r="19" spans="1:18" ht="18" customHeight="1" x14ac:dyDescent="0.15">
      <c r="A19" t="s">
        <v>160</v>
      </c>
      <c r="B19" t="s">
        <v>191</v>
      </c>
      <c r="C19" t="s">
        <v>281</v>
      </c>
      <c r="E19">
        <v>51</v>
      </c>
      <c r="F19" s="1">
        <v>47.1</v>
      </c>
      <c r="G19" s="1">
        <v>0.3</v>
      </c>
      <c r="H19" s="1">
        <v>0.1</v>
      </c>
      <c r="I19" s="1">
        <v>12.4</v>
      </c>
      <c r="J19">
        <v>48</v>
      </c>
      <c r="K19">
        <v>2</v>
      </c>
      <c r="L19" s="1">
        <v>0.1</v>
      </c>
      <c r="M19" s="2">
        <v>0.01</v>
      </c>
      <c r="N19" s="2">
        <v>0.01</v>
      </c>
      <c r="O19">
        <v>1</v>
      </c>
      <c r="P19" s="1">
        <v>0.8</v>
      </c>
      <c r="Q19" s="1">
        <v>0</v>
      </c>
      <c r="R19" s="52"/>
    </row>
    <row r="20" spans="1:18" ht="18" customHeight="1" x14ac:dyDescent="0.15">
      <c r="A20" t="s">
        <v>160</v>
      </c>
      <c r="B20" t="s">
        <v>193</v>
      </c>
      <c r="C20" t="s">
        <v>14</v>
      </c>
      <c r="E20">
        <v>185</v>
      </c>
      <c r="F20" s="1">
        <v>67.3</v>
      </c>
      <c r="G20" s="1">
        <v>1.3</v>
      </c>
      <c r="H20" s="1">
        <v>2.4</v>
      </c>
      <c r="I20" s="1">
        <v>39.799999999999997</v>
      </c>
      <c r="J20">
        <v>474</v>
      </c>
      <c r="K20">
        <v>45</v>
      </c>
      <c r="L20" s="1">
        <v>0.7</v>
      </c>
      <c r="M20" s="2">
        <v>0.11</v>
      </c>
      <c r="N20" s="2">
        <v>0.03</v>
      </c>
      <c r="O20">
        <v>29</v>
      </c>
      <c r="P20" s="1">
        <v>2.2999999999999998</v>
      </c>
      <c r="Q20" s="1">
        <v>0</v>
      </c>
      <c r="R20" s="3">
        <v>19</v>
      </c>
    </row>
    <row r="21" spans="1:18" ht="18" customHeight="1" x14ac:dyDescent="0.15">
      <c r="A21" t="s">
        <v>171</v>
      </c>
      <c r="B21" t="s">
        <v>188</v>
      </c>
      <c r="C21" s="58" t="s">
        <v>15</v>
      </c>
      <c r="E21">
        <v>197</v>
      </c>
      <c r="F21" s="1">
        <v>119.1</v>
      </c>
      <c r="G21" s="1">
        <v>16.8</v>
      </c>
      <c r="H21" s="1">
        <v>11.6</v>
      </c>
      <c r="I21" s="1">
        <v>4.8</v>
      </c>
      <c r="J21">
        <v>389</v>
      </c>
      <c r="K21">
        <v>33</v>
      </c>
      <c r="L21" s="1">
        <v>1.7</v>
      </c>
      <c r="M21" s="2">
        <v>0.13</v>
      </c>
      <c r="N21" s="2">
        <v>0.38</v>
      </c>
      <c r="O21">
        <v>35</v>
      </c>
      <c r="P21" s="1">
        <v>1.7</v>
      </c>
      <c r="Q21" s="1">
        <v>1.3</v>
      </c>
      <c r="R21" s="3">
        <f t="shared" si="0"/>
        <v>511.81102362204723</v>
      </c>
    </row>
    <row r="22" spans="1:18" ht="18" customHeight="1" x14ac:dyDescent="0.15">
      <c r="A22" t="s">
        <v>170</v>
      </c>
      <c r="B22" t="s">
        <v>172</v>
      </c>
      <c r="C22" t="s">
        <v>16</v>
      </c>
      <c r="E22">
        <v>94</v>
      </c>
      <c r="F22" s="1">
        <v>44.7</v>
      </c>
      <c r="G22" s="1">
        <v>2</v>
      </c>
      <c r="H22" s="1">
        <v>6.7</v>
      </c>
      <c r="I22" s="1">
        <v>7.3</v>
      </c>
      <c r="J22">
        <v>275</v>
      </c>
      <c r="K22">
        <v>94</v>
      </c>
      <c r="L22" s="1">
        <v>1.1000000000000001</v>
      </c>
      <c r="M22" s="2">
        <v>0.05</v>
      </c>
      <c r="N22" s="2">
        <v>0.04</v>
      </c>
      <c r="O22">
        <v>5</v>
      </c>
      <c r="P22" s="1">
        <v>2.2999999999999998</v>
      </c>
      <c r="Q22" s="1">
        <v>0.3</v>
      </c>
      <c r="R22" s="3">
        <f t="shared" si="0"/>
        <v>118.11023622047244</v>
      </c>
    </row>
    <row r="23" spans="1:18" ht="18" customHeight="1" x14ac:dyDescent="0.15">
      <c r="A23" t="s">
        <v>159</v>
      </c>
      <c r="B23" t="s">
        <v>176</v>
      </c>
      <c r="C23" t="s">
        <v>17</v>
      </c>
      <c r="E23">
        <v>73</v>
      </c>
      <c r="F23" s="1">
        <v>79.900000000000006</v>
      </c>
      <c r="G23" s="1">
        <v>1.8</v>
      </c>
      <c r="H23" s="1">
        <v>0.1</v>
      </c>
      <c r="I23" s="1">
        <v>14.7</v>
      </c>
      <c r="J23">
        <v>344</v>
      </c>
      <c r="K23">
        <v>18</v>
      </c>
      <c r="L23" s="1">
        <v>0.5</v>
      </c>
      <c r="M23" s="2">
        <v>0.06</v>
      </c>
      <c r="N23" s="2">
        <v>0.06</v>
      </c>
      <c r="O23">
        <v>13</v>
      </c>
      <c r="P23" s="1">
        <v>2.2000000000000002</v>
      </c>
      <c r="Q23" s="1">
        <v>0.9</v>
      </c>
      <c r="R23" s="3">
        <f t="shared" si="0"/>
        <v>354.3307086614173</v>
      </c>
    </row>
    <row r="24" spans="1:18" ht="18" customHeight="1" x14ac:dyDescent="0.15">
      <c r="A24" t="s">
        <v>171</v>
      </c>
      <c r="B24" t="s">
        <v>189</v>
      </c>
      <c r="C24" s="58" t="s">
        <v>71</v>
      </c>
      <c r="E24">
        <v>76</v>
      </c>
      <c r="F24" s="1">
        <v>38.1</v>
      </c>
      <c r="G24" s="1">
        <v>6.2</v>
      </c>
      <c r="H24" s="1">
        <v>5.2</v>
      </c>
      <c r="I24" s="1">
        <v>0.2</v>
      </c>
      <c r="J24">
        <v>65</v>
      </c>
      <c r="K24">
        <v>26</v>
      </c>
      <c r="L24" s="1">
        <v>0.9</v>
      </c>
      <c r="M24" s="2">
        <v>0.03</v>
      </c>
      <c r="N24" s="2">
        <v>0.22</v>
      </c>
      <c r="O24">
        <v>0</v>
      </c>
      <c r="P24" s="1">
        <v>0</v>
      </c>
      <c r="Q24" s="1">
        <v>0.2</v>
      </c>
      <c r="R24" s="3">
        <f t="shared" si="0"/>
        <v>78.740157480314963</v>
      </c>
    </row>
    <row r="25" spans="1:18" ht="18" customHeight="1" x14ac:dyDescent="0.15">
      <c r="A25" t="s">
        <v>159</v>
      </c>
      <c r="B25" t="s">
        <v>174</v>
      </c>
      <c r="C25" t="s">
        <v>18</v>
      </c>
      <c r="E25">
        <v>43</v>
      </c>
      <c r="F25" s="1">
        <v>200.2</v>
      </c>
      <c r="G25" s="1">
        <v>2.8</v>
      </c>
      <c r="H25" s="1">
        <v>0.9</v>
      </c>
      <c r="I25" s="1">
        <v>8.9</v>
      </c>
      <c r="J25">
        <v>225</v>
      </c>
      <c r="K25">
        <v>33</v>
      </c>
      <c r="L25" s="1">
        <v>0.7</v>
      </c>
      <c r="M25" s="2">
        <v>0.06</v>
      </c>
      <c r="N25" s="2">
        <v>0.09</v>
      </c>
      <c r="O25">
        <v>6</v>
      </c>
      <c r="P25" s="1">
        <v>4</v>
      </c>
      <c r="Q25" s="1">
        <v>2</v>
      </c>
      <c r="R25" s="3">
        <f t="shared" si="0"/>
        <v>787.40157480314951</v>
      </c>
    </row>
    <row r="26" spans="1:18" ht="18" customHeight="1" x14ac:dyDescent="0.15">
      <c r="A26" t="s">
        <v>159</v>
      </c>
      <c r="B26" t="s">
        <v>173</v>
      </c>
      <c r="C26" t="s">
        <v>19</v>
      </c>
      <c r="E26">
        <v>4</v>
      </c>
      <c r="F26" s="1">
        <v>28.6</v>
      </c>
      <c r="G26" s="1">
        <v>0.3</v>
      </c>
      <c r="H26" s="1">
        <v>0</v>
      </c>
      <c r="I26" s="1">
        <v>0.9</v>
      </c>
      <c r="J26">
        <v>60</v>
      </c>
      <c r="K26">
        <v>8</v>
      </c>
      <c r="L26" s="1">
        <v>0.1</v>
      </c>
      <c r="M26" s="2">
        <v>0.01</v>
      </c>
      <c r="N26" s="2">
        <v>0.01</v>
      </c>
      <c r="O26">
        <v>4</v>
      </c>
      <c r="P26" s="1">
        <v>0.3</v>
      </c>
      <c r="Q26" s="1">
        <v>0.3</v>
      </c>
      <c r="R26" s="3">
        <f t="shared" si="0"/>
        <v>118.11023622047244</v>
      </c>
    </row>
    <row r="27" spans="1:18" ht="18" customHeight="1" x14ac:dyDescent="0.15">
      <c r="A27" t="s">
        <v>169</v>
      </c>
      <c r="B27" t="s">
        <v>185</v>
      </c>
      <c r="C27" t="s">
        <v>20</v>
      </c>
      <c r="E27">
        <v>380</v>
      </c>
      <c r="F27" s="1">
        <v>81.599999999999994</v>
      </c>
      <c r="G27" s="1">
        <v>14</v>
      </c>
      <c r="H27" s="1">
        <v>7</v>
      </c>
      <c r="I27" s="1">
        <v>62.1</v>
      </c>
      <c r="J27">
        <v>299</v>
      </c>
      <c r="K27">
        <v>28</v>
      </c>
      <c r="L27" s="1">
        <v>1.5</v>
      </c>
      <c r="M27" s="2">
        <v>0.17</v>
      </c>
      <c r="N27" s="2">
        <v>0.08</v>
      </c>
      <c r="O27">
        <v>4</v>
      </c>
      <c r="P27" s="1">
        <v>3</v>
      </c>
      <c r="Q27" s="1">
        <v>1.6</v>
      </c>
      <c r="R27" s="3">
        <f t="shared" si="0"/>
        <v>629.9212598425197</v>
      </c>
    </row>
    <row r="28" spans="1:18" ht="18" customHeight="1" x14ac:dyDescent="0.15">
      <c r="A28" t="s">
        <v>159</v>
      </c>
      <c r="B28" t="s">
        <v>172</v>
      </c>
      <c r="C28" t="s">
        <v>21</v>
      </c>
      <c r="E28">
        <v>125</v>
      </c>
      <c r="F28" s="1">
        <v>68.7</v>
      </c>
      <c r="G28" s="1">
        <v>2.8</v>
      </c>
      <c r="H28" s="1">
        <v>7.8</v>
      </c>
      <c r="I28" s="1">
        <v>11</v>
      </c>
      <c r="J28">
        <v>288</v>
      </c>
      <c r="K28">
        <v>21</v>
      </c>
      <c r="L28" s="1">
        <v>0.8</v>
      </c>
      <c r="M28" s="2">
        <v>0.06</v>
      </c>
      <c r="N28" s="2">
        <v>0.08</v>
      </c>
      <c r="O28">
        <v>19</v>
      </c>
      <c r="P28" s="1">
        <v>1.5</v>
      </c>
      <c r="Q28" s="1">
        <v>0.5</v>
      </c>
      <c r="R28" s="3">
        <f t="shared" si="0"/>
        <v>196.85039370078738</v>
      </c>
    </row>
    <row r="29" spans="1:18" ht="18" customHeight="1" x14ac:dyDescent="0.15">
      <c r="A29" t="s">
        <v>160</v>
      </c>
      <c r="B29" t="s">
        <v>191</v>
      </c>
      <c r="C29" t="s">
        <v>153</v>
      </c>
      <c r="E29">
        <v>38</v>
      </c>
      <c r="F29" s="1">
        <v>50.3</v>
      </c>
      <c r="G29" s="1">
        <v>0.3</v>
      </c>
      <c r="H29" s="1">
        <v>0.1</v>
      </c>
      <c r="I29" s="1">
        <v>9.1999999999999993</v>
      </c>
      <c r="J29">
        <v>45</v>
      </c>
      <c r="K29">
        <v>5</v>
      </c>
      <c r="L29" s="1">
        <v>0.2</v>
      </c>
      <c r="M29" s="2">
        <v>0.03</v>
      </c>
      <c r="N29" s="2">
        <v>0.01</v>
      </c>
      <c r="O29">
        <v>9</v>
      </c>
      <c r="P29" s="1">
        <v>0.3</v>
      </c>
      <c r="Q29" s="1">
        <v>0</v>
      </c>
      <c r="R29" s="52"/>
    </row>
    <row r="30" spans="1:18" ht="18" customHeight="1" x14ac:dyDescent="0.15">
      <c r="A30" t="s">
        <v>160</v>
      </c>
      <c r="B30" t="s">
        <v>194</v>
      </c>
      <c r="C30" t="s">
        <v>22</v>
      </c>
      <c r="E30">
        <v>187</v>
      </c>
      <c r="F30" s="1">
        <v>32.299999999999997</v>
      </c>
      <c r="G30" s="1">
        <v>3.9</v>
      </c>
      <c r="H30" s="1">
        <v>5.6</v>
      </c>
      <c r="I30" s="1">
        <v>60.5</v>
      </c>
      <c r="J30">
        <v>143</v>
      </c>
      <c r="K30">
        <v>42</v>
      </c>
      <c r="L30" s="1">
        <v>0.5</v>
      </c>
      <c r="M30" s="2">
        <v>0.05</v>
      </c>
      <c r="N30" s="2">
        <v>0.09</v>
      </c>
      <c r="O30">
        <v>1</v>
      </c>
      <c r="P30" s="1">
        <v>1.1000000000000001</v>
      </c>
      <c r="Q30" s="1">
        <v>0.4</v>
      </c>
      <c r="R30" s="3">
        <f t="shared" si="0"/>
        <v>157.48031496062993</v>
      </c>
    </row>
    <row r="31" spans="1:18" ht="18" customHeight="1" x14ac:dyDescent="0.15">
      <c r="A31" t="s">
        <v>169</v>
      </c>
      <c r="B31" t="s">
        <v>183</v>
      </c>
      <c r="C31" t="s">
        <v>23</v>
      </c>
      <c r="E31">
        <v>259</v>
      </c>
      <c r="F31" s="1">
        <v>92.9</v>
      </c>
      <c r="G31" s="1">
        <v>4</v>
      </c>
      <c r="H31" s="1">
        <v>1</v>
      </c>
      <c r="I31" s="1">
        <v>56.3</v>
      </c>
      <c r="J31">
        <v>66</v>
      </c>
      <c r="K31">
        <v>21</v>
      </c>
      <c r="L31" s="1">
        <v>0.3</v>
      </c>
      <c r="M31" s="2">
        <v>0.03</v>
      </c>
      <c r="N31" s="2">
        <v>0.02</v>
      </c>
      <c r="O31">
        <v>0</v>
      </c>
      <c r="P31" s="1">
        <v>0.8</v>
      </c>
      <c r="Q31" s="1">
        <v>0.7</v>
      </c>
      <c r="R31" s="3">
        <f t="shared" si="0"/>
        <v>275.59055118110234</v>
      </c>
    </row>
    <row r="32" spans="1:18" ht="18" customHeight="1" x14ac:dyDescent="0.15">
      <c r="A32" t="s">
        <v>171</v>
      </c>
      <c r="B32" t="s">
        <v>190</v>
      </c>
      <c r="C32" s="58" t="s">
        <v>24</v>
      </c>
      <c r="E32">
        <v>234</v>
      </c>
      <c r="F32" s="1">
        <v>49.4</v>
      </c>
      <c r="G32" s="1">
        <v>14</v>
      </c>
      <c r="H32" s="1">
        <v>14.3</v>
      </c>
      <c r="I32" s="1">
        <v>9.9</v>
      </c>
      <c r="J32">
        <v>141</v>
      </c>
      <c r="K32">
        <v>182</v>
      </c>
      <c r="L32" s="1">
        <v>2.1</v>
      </c>
      <c r="M32" s="2">
        <v>0.01</v>
      </c>
      <c r="N32" s="2">
        <v>0.04</v>
      </c>
      <c r="O32">
        <v>10</v>
      </c>
      <c r="P32" s="1">
        <v>1.1000000000000001</v>
      </c>
      <c r="Q32" s="1">
        <v>2.2999999999999998</v>
      </c>
      <c r="R32" s="3">
        <f t="shared" si="0"/>
        <v>905.51181102362204</v>
      </c>
    </row>
    <row r="33" spans="1:18" ht="18" customHeight="1" x14ac:dyDescent="0.15">
      <c r="A33" t="s">
        <v>159</v>
      </c>
      <c r="B33" t="s">
        <v>173</v>
      </c>
      <c r="C33" t="s">
        <v>25</v>
      </c>
      <c r="E33">
        <v>20</v>
      </c>
      <c r="F33" s="1">
        <v>52.7</v>
      </c>
      <c r="G33" s="1">
        <v>1.8</v>
      </c>
      <c r="H33" s="1">
        <v>0</v>
      </c>
      <c r="I33" s="1">
        <v>4.4000000000000004</v>
      </c>
      <c r="J33">
        <v>262</v>
      </c>
      <c r="K33">
        <v>49</v>
      </c>
      <c r="L33" s="1">
        <v>2</v>
      </c>
      <c r="M33" s="2">
        <v>0.04</v>
      </c>
      <c r="N33" s="2">
        <v>0.06</v>
      </c>
      <c r="O33">
        <v>7</v>
      </c>
      <c r="P33" s="1">
        <v>1.8</v>
      </c>
      <c r="Q33" s="1">
        <v>0.8</v>
      </c>
      <c r="R33" s="3">
        <f t="shared" si="0"/>
        <v>314.96062992125985</v>
      </c>
    </row>
    <row r="34" spans="1:18" ht="18" customHeight="1" x14ac:dyDescent="0.15">
      <c r="A34" t="s">
        <v>159</v>
      </c>
      <c r="B34" t="s">
        <v>174</v>
      </c>
      <c r="C34" t="s">
        <v>26</v>
      </c>
      <c r="E34">
        <v>22</v>
      </c>
      <c r="F34" s="1">
        <v>178.8</v>
      </c>
      <c r="G34" s="1">
        <v>0.9</v>
      </c>
      <c r="H34" s="1">
        <v>0.3</v>
      </c>
      <c r="I34" s="1">
        <v>4.5</v>
      </c>
      <c r="J34">
        <v>66</v>
      </c>
      <c r="K34">
        <v>24</v>
      </c>
      <c r="L34" s="1">
        <v>0.3</v>
      </c>
      <c r="M34" s="2">
        <v>0.01</v>
      </c>
      <c r="N34" s="2">
        <v>0.02</v>
      </c>
      <c r="O34">
        <v>4</v>
      </c>
      <c r="P34" s="1">
        <v>1</v>
      </c>
      <c r="Q34" s="1">
        <v>1</v>
      </c>
      <c r="R34" s="3">
        <f t="shared" si="0"/>
        <v>393.70078740157476</v>
      </c>
    </row>
    <row r="35" spans="1:18" ht="18" customHeight="1" x14ac:dyDescent="0.15">
      <c r="A35" t="s">
        <v>169</v>
      </c>
      <c r="B35" t="s">
        <v>179</v>
      </c>
      <c r="C35" t="s">
        <v>163</v>
      </c>
      <c r="D35" t="s">
        <v>164</v>
      </c>
      <c r="E35">
        <v>158</v>
      </c>
      <c r="F35" s="1">
        <v>22.8</v>
      </c>
      <c r="G35" s="1">
        <v>5.6</v>
      </c>
      <c r="H35" s="1">
        <v>2.6</v>
      </c>
      <c r="I35" s="1">
        <v>28</v>
      </c>
      <c r="J35">
        <v>58</v>
      </c>
      <c r="K35">
        <v>17</v>
      </c>
      <c r="L35" s="1">
        <v>0.4</v>
      </c>
      <c r="M35" s="2">
        <v>0.04</v>
      </c>
      <c r="N35" s="2">
        <v>0.02</v>
      </c>
      <c r="O35">
        <v>0</v>
      </c>
      <c r="P35" s="1">
        <v>1.4</v>
      </c>
      <c r="Q35" s="1">
        <v>0.8</v>
      </c>
      <c r="R35" s="3">
        <f t="shared" si="0"/>
        <v>314.96062992125985</v>
      </c>
    </row>
    <row r="36" spans="1:18" ht="18" customHeight="1" x14ac:dyDescent="0.15">
      <c r="A36" t="s">
        <v>171</v>
      </c>
      <c r="B36" t="s">
        <v>187</v>
      </c>
      <c r="C36" s="58" t="s">
        <v>27</v>
      </c>
      <c r="D36" t="s">
        <v>165</v>
      </c>
      <c r="E36">
        <v>128</v>
      </c>
      <c r="F36" s="1">
        <v>21.2</v>
      </c>
      <c r="G36" s="1">
        <v>5.3</v>
      </c>
      <c r="H36" s="1">
        <v>11.4</v>
      </c>
      <c r="I36" s="1">
        <v>1.2</v>
      </c>
      <c r="J36">
        <v>72</v>
      </c>
      <c r="K36">
        <v>3</v>
      </c>
      <c r="L36" s="1">
        <v>0.3</v>
      </c>
      <c r="M36" s="2">
        <v>0.1</v>
      </c>
      <c r="N36" s="2">
        <v>0.05</v>
      </c>
      <c r="O36">
        <v>4</v>
      </c>
      <c r="P36" s="1">
        <v>0</v>
      </c>
      <c r="Q36" s="1">
        <v>0.8</v>
      </c>
      <c r="R36" s="3">
        <f t="shared" si="0"/>
        <v>314.96062992125985</v>
      </c>
    </row>
    <row r="37" spans="1:18" ht="18" customHeight="1" x14ac:dyDescent="0.15">
      <c r="A37" t="s">
        <v>170</v>
      </c>
      <c r="B37" t="s">
        <v>172</v>
      </c>
      <c r="C37" t="s">
        <v>28</v>
      </c>
      <c r="E37">
        <v>143</v>
      </c>
      <c r="F37" s="1">
        <v>41.7</v>
      </c>
      <c r="G37" s="1">
        <v>4.0999999999999996</v>
      </c>
      <c r="H37" s="1">
        <v>13</v>
      </c>
      <c r="I37" s="1">
        <v>2.2999999999999998</v>
      </c>
      <c r="J37">
        <v>99</v>
      </c>
      <c r="K37">
        <v>10</v>
      </c>
      <c r="L37" s="1">
        <v>0.2</v>
      </c>
      <c r="M37" s="2">
        <v>0.02</v>
      </c>
      <c r="N37" s="2">
        <v>0.02</v>
      </c>
      <c r="O37">
        <v>2</v>
      </c>
      <c r="P37" s="1">
        <v>0.4</v>
      </c>
      <c r="Q37" s="1">
        <v>0.5</v>
      </c>
      <c r="R37" s="3">
        <f t="shared" si="0"/>
        <v>196.85039370078738</v>
      </c>
    </row>
    <row r="38" spans="1:18" ht="18" customHeight="1" x14ac:dyDescent="0.15">
      <c r="A38" t="s">
        <v>160</v>
      </c>
      <c r="B38" t="s">
        <v>192</v>
      </c>
      <c r="C38" t="s">
        <v>166</v>
      </c>
      <c r="D38" t="s">
        <v>168</v>
      </c>
      <c r="E38">
        <v>138</v>
      </c>
      <c r="F38" s="1">
        <v>180</v>
      </c>
      <c r="G38" s="1">
        <v>6.7</v>
      </c>
      <c r="H38" s="1">
        <v>7.8</v>
      </c>
      <c r="I38" s="1">
        <v>9.9</v>
      </c>
      <c r="J38">
        <v>309</v>
      </c>
      <c r="K38">
        <v>227</v>
      </c>
      <c r="L38" s="1">
        <v>0</v>
      </c>
      <c r="M38" s="2">
        <v>0.08</v>
      </c>
      <c r="N38" s="2">
        <v>0.31</v>
      </c>
      <c r="O38">
        <v>2</v>
      </c>
      <c r="P38" s="1">
        <v>0</v>
      </c>
      <c r="Q38" s="1">
        <v>0.2</v>
      </c>
      <c r="R38" s="3">
        <f t="shared" si="0"/>
        <v>78.740157480314963</v>
      </c>
    </row>
    <row r="39" spans="1:18" ht="18" customHeight="1" x14ac:dyDescent="0.15">
      <c r="A39" t="s">
        <v>157</v>
      </c>
      <c r="B39" t="s">
        <v>175</v>
      </c>
      <c r="C39" t="s">
        <v>29</v>
      </c>
      <c r="E39">
        <v>389</v>
      </c>
      <c r="F39" s="1">
        <v>122.5</v>
      </c>
      <c r="G39" s="1">
        <v>9.3000000000000007</v>
      </c>
      <c r="H39" s="1">
        <v>8.6</v>
      </c>
      <c r="I39" s="1">
        <v>65.599999999999994</v>
      </c>
      <c r="J39">
        <v>442</v>
      </c>
      <c r="K39">
        <v>85</v>
      </c>
      <c r="L39" s="1">
        <v>1.7</v>
      </c>
      <c r="M39" s="2">
        <v>0.16</v>
      </c>
      <c r="N39" s="2">
        <v>0.11</v>
      </c>
      <c r="O39">
        <v>16</v>
      </c>
      <c r="P39" s="1">
        <v>4.3</v>
      </c>
      <c r="Q39" s="1">
        <v>0.6</v>
      </c>
      <c r="R39" s="3">
        <f t="shared" si="0"/>
        <v>236.22047244094489</v>
      </c>
    </row>
    <row r="40" spans="1:18" ht="18" customHeight="1" x14ac:dyDescent="0.15">
      <c r="A40" t="s">
        <v>170</v>
      </c>
      <c r="B40" t="s">
        <v>172</v>
      </c>
      <c r="C40" t="s">
        <v>30</v>
      </c>
      <c r="E40">
        <v>153</v>
      </c>
      <c r="F40" s="1">
        <v>46.3</v>
      </c>
      <c r="G40" s="1">
        <v>3.4</v>
      </c>
      <c r="H40" s="1">
        <v>6.7</v>
      </c>
      <c r="I40" s="1">
        <v>19.600000000000001</v>
      </c>
      <c r="J40">
        <v>123</v>
      </c>
      <c r="K40">
        <v>76</v>
      </c>
      <c r="L40" s="1">
        <v>0.9</v>
      </c>
      <c r="M40" s="2">
        <v>0.05</v>
      </c>
      <c r="N40" s="2">
        <v>0.08</v>
      </c>
      <c r="O40">
        <v>2</v>
      </c>
      <c r="P40" s="1">
        <v>1</v>
      </c>
      <c r="Q40" s="1">
        <v>2.9</v>
      </c>
      <c r="R40" s="3">
        <f t="shared" si="0"/>
        <v>1141.732283464567</v>
      </c>
    </row>
    <row r="41" spans="1:18" ht="18" customHeight="1" x14ac:dyDescent="0.15">
      <c r="A41" t="s">
        <v>170</v>
      </c>
      <c r="B41" t="s">
        <v>174</v>
      </c>
      <c r="C41" t="s">
        <v>31</v>
      </c>
      <c r="E41">
        <v>74</v>
      </c>
      <c r="F41" s="1">
        <v>163.80000000000001</v>
      </c>
      <c r="G41" s="1">
        <v>3.8</v>
      </c>
      <c r="H41" s="1">
        <v>4.5</v>
      </c>
      <c r="I41" s="1">
        <v>7.7</v>
      </c>
      <c r="J41">
        <v>194</v>
      </c>
      <c r="K41">
        <v>84</v>
      </c>
      <c r="L41" s="1">
        <v>1.2</v>
      </c>
      <c r="M41" s="2">
        <v>7.0000000000000007E-2</v>
      </c>
      <c r="N41" s="2">
        <v>0.12</v>
      </c>
      <c r="O41">
        <v>0</v>
      </c>
      <c r="P41" s="1">
        <v>3.5</v>
      </c>
      <c r="Q41" s="1">
        <v>0.8</v>
      </c>
      <c r="R41" s="3">
        <f t="shared" si="0"/>
        <v>314.96062992125985</v>
      </c>
    </row>
    <row r="42" spans="1:18" ht="18" customHeight="1" x14ac:dyDescent="0.15">
      <c r="A42" t="s">
        <v>160</v>
      </c>
      <c r="B42" t="s">
        <v>193</v>
      </c>
      <c r="C42" t="s">
        <v>33</v>
      </c>
      <c r="E42">
        <v>191</v>
      </c>
      <c r="F42" s="1">
        <v>96.6</v>
      </c>
      <c r="G42" s="1">
        <v>4.3</v>
      </c>
      <c r="H42" s="1">
        <v>6.2</v>
      </c>
      <c r="I42" s="1">
        <v>28.7</v>
      </c>
      <c r="J42">
        <v>446</v>
      </c>
      <c r="K42">
        <v>63</v>
      </c>
      <c r="L42" s="1">
        <v>0.5</v>
      </c>
      <c r="M42" s="2">
        <v>0.09</v>
      </c>
      <c r="N42" s="2">
        <v>0.1</v>
      </c>
      <c r="O42">
        <v>35</v>
      </c>
      <c r="P42" s="1">
        <v>1.3</v>
      </c>
      <c r="Q42" s="1">
        <v>1</v>
      </c>
      <c r="R42" s="3">
        <f t="shared" si="0"/>
        <v>393.70078740157476</v>
      </c>
    </row>
    <row r="43" spans="1:18" ht="18" customHeight="1" x14ac:dyDescent="0.15">
      <c r="A43" t="s">
        <v>171</v>
      </c>
      <c r="B43" t="s">
        <v>188</v>
      </c>
      <c r="C43" s="58" t="s">
        <v>34</v>
      </c>
      <c r="E43">
        <v>198</v>
      </c>
      <c r="F43" s="1">
        <v>63.5</v>
      </c>
      <c r="G43" s="1">
        <v>13.2</v>
      </c>
      <c r="H43" s="1">
        <v>10.4</v>
      </c>
      <c r="I43" s="1">
        <v>9.9</v>
      </c>
      <c r="J43">
        <v>194</v>
      </c>
      <c r="K43">
        <v>134</v>
      </c>
      <c r="L43" s="1">
        <v>1.4</v>
      </c>
      <c r="M43" s="2">
        <v>0.09</v>
      </c>
      <c r="N43" s="2">
        <v>0.31</v>
      </c>
      <c r="O43">
        <v>1</v>
      </c>
      <c r="P43" s="1">
        <v>0.1</v>
      </c>
      <c r="Q43" s="1">
        <v>1.8</v>
      </c>
      <c r="R43" s="3">
        <f t="shared" si="0"/>
        <v>708.66141732283461</v>
      </c>
    </row>
    <row r="44" spans="1:18" ht="18" customHeight="1" x14ac:dyDescent="0.15">
      <c r="A44" t="s">
        <v>159</v>
      </c>
      <c r="B44" t="s">
        <v>172</v>
      </c>
      <c r="C44" t="s">
        <v>35</v>
      </c>
      <c r="E44">
        <v>71</v>
      </c>
      <c r="F44" s="1">
        <v>17.899999999999999</v>
      </c>
      <c r="G44" s="1">
        <v>1.3</v>
      </c>
      <c r="H44" s="1">
        <v>4.9000000000000004</v>
      </c>
      <c r="I44" s="1">
        <v>6.8</v>
      </c>
      <c r="J44">
        <v>259</v>
      </c>
      <c r="K44">
        <v>45</v>
      </c>
      <c r="L44" s="1">
        <v>0.7</v>
      </c>
      <c r="M44" s="2">
        <v>0.05</v>
      </c>
      <c r="N44" s="2">
        <v>7.0000000000000007E-2</v>
      </c>
      <c r="O44">
        <v>1</v>
      </c>
      <c r="P44" s="1">
        <v>2.5</v>
      </c>
      <c r="Q44" s="1">
        <v>0.1</v>
      </c>
      <c r="R44" s="3">
        <f t="shared" si="0"/>
        <v>39.370078740157481</v>
      </c>
    </row>
    <row r="45" spans="1:18" ht="18" customHeight="1" x14ac:dyDescent="0.15">
      <c r="A45" t="s">
        <v>160</v>
      </c>
      <c r="B45" t="s">
        <v>179</v>
      </c>
      <c r="C45" t="s">
        <v>36</v>
      </c>
      <c r="E45">
        <v>350</v>
      </c>
      <c r="F45" s="1">
        <v>63</v>
      </c>
      <c r="G45" s="1">
        <v>8.4</v>
      </c>
      <c r="H45" s="1">
        <v>8</v>
      </c>
      <c r="I45" s="1">
        <v>58.8</v>
      </c>
      <c r="J45">
        <v>254</v>
      </c>
      <c r="K45">
        <v>129</v>
      </c>
      <c r="L45" s="1">
        <v>0.8</v>
      </c>
      <c r="M45" s="2">
        <v>0.11</v>
      </c>
      <c r="N45" s="2">
        <v>0.19</v>
      </c>
      <c r="O45">
        <v>1</v>
      </c>
      <c r="P45" s="1">
        <v>1.4</v>
      </c>
      <c r="Q45" s="1">
        <v>0.5</v>
      </c>
      <c r="R45" s="3">
        <f t="shared" si="0"/>
        <v>196.85039370078738</v>
      </c>
    </row>
    <row r="46" spans="1:18" ht="18" customHeight="1" x14ac:dyDescent="0.15">
      <c r="A46" t="s">
        <v>159</v>
      </c>
      <c r="B46" t="s">
        <v>172</v>
      </c>
      <c r="C46" t="s">
        <v>37</v>
      </c>
      <c r="E46">
        <v>115</v>
      </c>
      <c r="F46" s="1">
        <v>94.4</v>
      </c>
      <c r="G46" s="1">
        <v>1.7</v>
      </c>
      <c r="H46" s="1">
        <v>7.7</v>
      </c>
      <c r="I46" s="1">
        <v>10.199999999999999</v>
      </c>
      <c r="J46">
        <v>298</v>
      </c>
      <c r="K46">
        <v>52</v>
      </c>
      <c r="L46" s="1">
        <v>1.2</v>
      </c>
      <c r="M46" s="2">
        <v>0.05</v>
      </c>
      <c r="N46" s="2">
        <v>0.04</v>
      </c>
      <c r="O46">
        <v>1</v>
      </c>
      <c r="P46" s="1">
        <v>2.1</v>
      </c>
      <c r="Q46" s="1">
        <v>0.8</v>
      </c>
      <c r="R46" s="3">
        <f t="shared" si="0"/>
        <v>314.96062992125985</v>
      </c>
    </row>
    <row r="47" spans="1:18" ht="18" customHeight="1" x14ac:dyDescent="0.15">
      <c r="A47" t="s">
        <v>160</v>
      </c>
      <c r="B47" t="s">
        <v>192</v>
      </c>
      <c r="C47" t="s">
        <v>38</v>
      </c>
      <c r="E47">
        <v>72</v>
      </c>
      <c r="F47" s="1">
        <v>91.5</v>
      </c>
      <c r="G47" s="1">
        <v>2.9</v>
      </c>
      <c r="H47" s="1">
        <v>0.2</v>
      </c>
      <c r="I47" s="1">
        <v>14.8</v>
      </c>
      <c r="J47">
        <v>128</v>
      </c>
      <c r="K47">
        <v>76</v>
      </c>
      <c r="L47" s="1">
        <v>0.3</v>
      </c>
      <c r="M47" s="2">
        <v>0.05</v>
      </c>
      <c r="N47" s="2">
        <v>0.1</v>
      </c>
      <c r="O47">
        <v>8</v>
      </c>
      <c r="P47" s="1">
        <v>0.3</v>
      </c>
      <c r="Q47" s="1">
        <v>0.1</v>
      </c>
      <c r="R47" s="3">
        <f t="shared" si="0"/>
        <v>39.370078740157481</v>
      </c>
    </row>
    <row r="48" spans="1:18" ht="18" customHeight="1" x14ac:dyDescent="0.15">
      <c r="A48" t="s">
        <v>169</v>
      </c>
      <c r="B48" t="s">
        <v>185</v>
      </c>
      <c r="C48" t="s">
        <v>39</v>
      </c>
      <c r="E48">
        <v>456</v>
      </c>
      <c r="F48" s="1">
        <v>70.2</v>
      </c>
      <c r="G48" s="1">
        <v>23.8</v>
      </c>
      <c r="H48" s="1">
        <v>5.0999999999999996</v>
      </c>
      <c r="I48" s="1">
        <v>75.3</v>
      </c>
      <c r="J48">
        <v>402</v>
      </c>
      <c r="K48">
        <v>115</v>
      </c>
      <c r="L48" s="1">
        <v>1.9</v>
      </c>
      <c r="M48" s="2">
        <v>0.26</v>
      </c>
      <c r="N48" s="2">
        <v>0.15</v>
      </c>
      <c r="O48">
        <v>8</v>
      </c>
      <c r="P48" s="1">
        <v>4.3</v>
      </c>
      <c r="Q48" s="1">
        <v>1.6</v>
      </c>
      <c r="R48" s="3">
        <f t="shared" si="0"/>
        <v>629.9212598425197</v>
      </c>
    </row>
    <row r="49" spans="1:18" ht="18" customHeight="1" x14ac:dyDescent="0.15">
      <c r="A49" t="s">
        <v>159</v>
      </c>
      <c r="B49" t="s">
        <v>172</v>
      </c>
      <c r="C49" t="s">
        <v>40</v>
      </c>
      <c r="E49">
        <v>60</v>
      </c>
      <c r="F49" s="1">
        <v>71.2</v>
      </c>
      <c r="G49" s="1">
        <v>1.4</v>
      </c>
      <c r="H49" s="1">
        <v>4.4000000000000004</v>
      </c>
      <c r="I49" s="1">
        <v>4.9000000000000004</v>
      </c>
      <c r="J49">
        <v>196</v>
      </c>
      <c r="K49">
        <v>35</v>
      </c>
      <c r="L49" s="1">
        <v>0.4</v>
      </c>
      <c r="M49" s="2">
        <v>0.03</v>
      </c>
      <c r="N49" s="2">
        <v>0.04</v>
      </c>
      <c r="O49">
        <v>23</v>
      </c>
      <c r="P49" s="1">
        <v>1.6</v>
      </c>
      <c r="Q49" s="1">
        <v>0.5</v>
      </c>
      <c r="R49" s="3">
        <f t="shared" si="0"/>
        <v>196.85039370078738</v>
      </c>
    </row>
    <row r="50" spans="1:18" ht="18" customHeight="1" x14ac:dyDescent="0.15">
      <c r="A50" t="s">
        <v>159</v>
      </c>
      <c r="B50" t="s">
        <v>174</v>
      </c>
      <c r="C50" t="s">
        <v>41</v>
      </c>
      <c r="E50">
        <v>46</v>
      </c>
      <c r="F50" s="1">
        <v>197.9</v>
      </c>
      <c r="G50" s="1">
        <v>1.2</v>
      </c>
      <c r="H50" s="1">
        <v>1.8</v>
      </c>
      <c r="I50" s="1">
        <v>6.2</v>
      </c>
      <c r="J50">
        <v>125</v>
      </c>
      <c r="K50">
        <v>15</v>
      </c>
      <c r="L50" s="1">
        <v>0.2</v>
      </c>
      <c r="M50" s="2">
        <v>0.05</v>
      </c>
      <c r="N50" s="2">
        <v>0.02</v>
      </c>
      <c r="O50">
        <v>8</v>
      </c>
      <c r="P50" s="1">
        <v>1.6</v>
      </c>
      <c r="Q50" s="1">
        <v>0.7</v>
      </c>
      <c r="R50" s="3">
        <f t="shared" si="0"/>
        <v>275.59055118110234</v>
      </c>
    </row>
    <row r="51" spans="1:18" ht="18" customHeight="1" x14ac:dyDescent="0.15">
      <c r="A51" t="s">
        <v>160</v>
      </c>
      <c r="B51" t="s">
        <v>191</v>
      </c>
      <c r="C51" t="s">
        <v>245</v>
      </c>
      <c r="E51">
        <v>85</v>
      </c>
      <c r="F51" s="1">
        <v>82.4</v>
      </c>
      <c r="G51" s="1">
        <v>0.7</v>
      </c>
      <c r="H51" s="1">
        <v>0.1</v>
      </c>
      <c r="I51" s="1">
        <v>21.1</v>
      </c>
      <c r="J51" s="12">
        <v>280</v>
      </c>
      <c r="K51" s="12">
        <v>19</v>
      </c>
      <c r="L51" s="1">
        <v>0.3</v>
      </c>
      <c r="M51" s="2">
        <v>7.0000000000000007E-2</v>
      </c>
      <c r="N51" s="2">
        <v>0.02</v>
      </c>
      <c r="O51" s="12">
        <v>24</v>
      </c>
      <c r="P51" s="1">
        <v>1.6</v>
      </c>
      <c r="Q51" s="1">
        <v>0</v>
      </c>
      <c r="R51" s="53"/>
    </row>
    <row r="52" spans="1:18" ht="18" customHeight="1" x14ac:dyDescent="0.15">
      <c r="A52" t="s">
        <v>169</v>
      </c>
      <c r="B52" t="s">
        <v>181</v>
      </c>
      <c r="C52" t="s">
        <v>42</v>
      </c>
      <c r="E52">
        <v>248</v>
      </c>
      <c r="F52" s="1">
        <v>115.7</v>
      </c>
      <c r="G52" s="1">
        <v>4.3</v>
      </c>
      <c r="H52" s="1">
        <v>0.6</v>
      </c>
      <c r="I52" s="1">
        <v>54.1</v>
      </c>
      <c r="J52">
        <v>70</v>
      </c>
      <c r="K52">
        <v>5</v>
      </c>
      <c r="L52" s="1">
        <v>0.6</v>
      </c>
      <c r="M52" s="2">
        <v>0.06</v>
      </c>
      <c r="N52" s="2">
        <v>0.01</v>
      </c>
      <c r="O52">
        <v>0</v>
      </c>
      <c r="P52" s="1">
        <v>1.3</v>
      </c>
      <c r="Q52" s="1">
        <v>0</v>
      </c>
      <c r="R52" s="3"/>
    </row>
    <row r="53" spans="1:18" ht="18" customHeight="1" x14ac:dyDescent="0.15">
      <c r="A53" t="s">
        <v>171</v>
      </c>
      <c r="B53" t="s">
        <v>190</v>
      </c>
      <c r="C53" s="55" t="s">
        <v>283</v>
      </c>
      <c r="E53">
        <v>216</v>
      </c>
      <c r="F53" s="1">
        <v>147.6</v>
      </c>
      <c r="G53" s="1">
        <v>9.5</v>
      </c>
      <c r="H53" s="1">
        <v>13.4</v>
      </c>
      <c r="I53" s="1">
        <v>14.9</v>
      </c>
      <c r="J53">
        <v>255</v>
      </c>
      <c r="K53">
        <v>191</v>
      </c>
      <c r="L53" s="1">
        <v>2</v>
      </c>
      <c r="M53" s="2">
        <v>0.12</v>
      </c>
      <c r="N53" s="2">
        <v>7.0000000000000007E-2</v>
      </c>
      <c r="O53">
        <v>27</v>
      </c>
      <c r="P53" s="1">
        <v>3.1</v>
      </c>
      <c r="Q53" s="1">
        <v>1.1000000000000001</v>
      </c>
      <c r="R53" s="3">
        <f t="shared" si="0"/>
        <v>433.07086614173227</v>
      </c>
    </row>
    <row r="54" spans="1:18" ht="18" customHeight="1" x14ac:dyDescent="0.15">
      <c r="A54" t="s">
        <v>159</v>
      </c>
      <c r="B54" t="s">
        <v>172</v>
      </c>
      <c r="C54" t="s">
        <v>43</v>
      </c>
      <c r="E54">
        <v>74</v>
      </c>
      <c r="F54" s="1">
        <v>72.400000000000006</v>
      </c>
      <c r="G54" s="1">
        <v>3.5</v>
      </c>
      <c r="H54" s="1">
        <v>4.4000000000000004</v>
      </c>
      <c r="I54" s="1">
        <v>5.9</v>
      </c>
      <c r="J54">
        <v>126</v>
      </c>
      <c r="K54">
        <v>77</v>
      </c>
      <c r="L54" s="1">
        <v>0.7</v>
      </c>
      <c r="M54" s="2">
        <v>0.04</v>
      </c>
      <c r="N54" s="2">
        <v>0.04</v>
      </c>
      <c r="O54">
        <v>3</v>
      </c>
      <c r="P54" s="1">
        <v>1.6</v>
      </c>
      <c r="Q54" s="1">
        <v>2.6</v>
      </c>
      <c r="R54" s="3">
        <f t="shared" si="0"/>
        <v>1023.6220472440945</v>
      </c>
    </row>
    <row r="55" spans="1:18" ht="18" customHeight="1" x14ac:dyDescent="0.15">
      <c r="A55" t="s">
        <v>169</v>
      </c>
      <c r="B55" t="s">
        <v>183</v>
      </c>
      <c r="C55" t="s">
        <v>44</v>
      </c>
      <c r="E55" s="56">
        <v>281</v>
      </c>
      <c r="F55" s="1">
        <v>93.3</v>
      </c>
      <c r="G55" s="1">
        <v>5.8</v>
      </c>
      <c r="H55" s="1">
        <v>2.5</v>
      </c>
      <c r="I55" s="1">
        <v>57</v>
      </c>
      <c r="J55">
        <v>107</v>
      </c>
      <c r="K55">
        <v>35</v>
      </c>
      <c r="L55" s="1">
        <v>0.7</v>
      </c>
      <c r="M55" s="2">
        <v>0.06</v>
      </c>
      <c r="N55" s="2">
        <v>7.0000000000000007E-2</v>
      </c>
      <c r="O55">
        <v>2</v>
      </c>
      <c r="P55" s="1">
        <v>1</v>
      </c>
      <c r="Q55" s="1">
        <v>0.7</v>
      </c>
      <c r="R55" s="3">
        <f t="shared" si="0"/>
        <v>275.59055118110234</v>
      </c>
    </row>
    <row r="56" spans="1:18" ht="18" customHeight="1" x14ac:dyDescent="0.15">
      <c r="A56" t="s">
        <v>170</v>
      </c>
      <c r="B56" t="s">
        <v>173</v>
      </c>
      <c r="C56" t="s">
        <v>45</v>
      </c>
      <c r="E56">
        <v>120</v>
      </c>
      <c r="F56" s="1">
        <v>62</v>
      </c>
      <c r="G56" s="1">
        <v>2.6</v>
      </c>
      <c r="H56" s="1">
        <v>7.1</v>
      </c>
      <c r="I56" s="1">
        <v>11.5</v>
      </c>
      <c r="J56">
        <v>270</v>
      </c>
      <c r="K56">
        <v>9</v>
      </c>
      <c r="L56" s="1">
        <v>0.3</v>
      </c>
      <c r="M56" s="2">
        <v>0.11</v>
      </c>
      <c r="N56" s="2">
        <v>0.02</v>
      </c>
      <c r="O56">
        <v>22</v>
      </c>
      <c r="P56" s="1">
        <v>1.2</v>
      </c>
      <c r="Q56" s="1">
        <v>1.1000000000000001</v>
      </c>
      <c r="R56" s="3">
        <f t="shared" si="0"/>
        <v>433.07086614173227</v>
      </c>
    </row>
    <row r="57" spans="1:18" ht="18" customHeight="1" x14ac:dyDescent="0.15">
      <c r="A57" t="s">
        <v>160</v>
      </c>
      <c r="B57" t="s">
        <v>191</v>
      </c>
      <c r="C57" t="s">
        <v>135</v>
      </c>
      <c r="E57">
        <v>43</v>
      </c>
      <c r="F57" s="1">
        <v>39.299999999999997</v>
      </c>
      <c r="G57" s="1">
        <v>0.3</v>
      </c>
      <c r="H57" s="1">
        <v>0.1</v>
      </c>
      <c r="I57" s="1">
        <v>10.3</v>
      </c>
      <c r="J57">
        <v>40</v>
      </c>
      <c r="K57">
        <v>2</v>
      </c>
      <c r="L57" s="1">
        <v>0.1</v>
      </c>
      <c r="M57" s="2">
        <v>0.01</v>
      </c>
      <c r="N57" s="2">
        <v>0.01</v>
      </c>
      <c r="O57">
        <v>1</v>
      </c>
      <c r="P57" s="1">
        <v>0.7</v>
      </c>
      <c r="Q57" s="1">
        <v>0</v>
      </c>
      <c r="R57" s="52"/>
    </row>
    <row r="58" spans="1:18" ht="18" customHeight="1" x14ac:dyDescent="0.15">
      <c r="A58" t="s">
        <v>169</v>
      </c>
      <c r="B58" t="s">
        <v>180</v>
      </c>
      <c r="C58" t="s">
        <v>46</v>
      </c>
      <c r="E58">
        <v>191</v>
      </c>
      <c r="F58" s="1">
        <v>58.7</v>
      </c>
      <c r="G58" s="1">
        <v>5.3</v>
      </c>
      <c r="H58" s="1">
        <v>13.2</v>
      </c>
      <c r="I58" s="1">
        <v>12.2</v>
      </c>
      <c r="J58">
        <v>71</v>
      </c>
      <c r="K58">
        <v>9</v>
      </c>
      <c r="L58" s="1">
        <v>0.3</v>
      </c>
      <c r="M58" s="2">
        <v>0.01</v>
      </c>
      <c r="N58" s="2">
        <v>0.03</v>
      </c>
      <c r="O58">
        <v>1</v>
      </c>
      <c r="P58" s="1">
        <v>0.5</v>
      </c>
      <c r="Q58" s="1">
        <v>1.1000000000000001</v>
      </c>
      <c r="R58" s="3">
        <f t="shared" si="0"/>
        <v>433.07086614173227</v>
      </c>
    </row>
    <row r="59" spans="1:18" ht="18" customHeight="1" x14ac:dyDescent="0.15">
      <c r="A59" t="s">
        <v>169</v>
      </c>
      <c r="B59" t="s">
        <v>175</v>
      </c>
      <c r="C59" t="s">
        <v>47</v>
      </c>
      <c r="E59">
        <v>142</v>
      </c>
      <c r="F59" s="1">
        <v>68.5</v>
      </c>
      <c r="G59" s="1">
        <v>4.2</v>
      </c>
      <c r="H59" s="1">
        <v>3.9</v>
      </c>
      <c r="I59" s="1">
        <v>21.3</v>
      </c>
      <c r="J59">
        <v>168</v>
      </c>
      <c r="K59">
        <v>110</v>
      </c>
      <c r="L59" s="1">
        <v>1</v>
      </c>
      <c r="M59" s="2">
        <v>0.05</v>
      </c>
      <c r="N59" s="2">
        <v>0.03</v>
      </c>
      <c r="O59">
        <v>2</v>
      </c>
      <c r="P59" s="1">
        <v>1.3</v>
      </c>
      <c r="Q59" s="1">
        <v>1.8</v>
      </c>
      <c r="R59" s="3">
        <f t="shared" si="0"/>
        <v>708.66141732283461</v>
      </c>
    </row>
    <row r="60" spans="1:18" ht="18" customHeight="1" x14ac:dyDescent="0.15">
      <c r="A60" t="s">
        <v>159</v>
      </c>
      <c r="B60" t="s">
        <v>174</v>
      </c>
      <c r="C60" t="s">
        <v>48</v>
      </c>
      <c r="E60">
        <v>45</v>
      </c>
      <c r="F60" s="1">
        <v>192.3</v>
      </c>
      <c r="G60" s="1">
        <v>3.2</v>
      </c>
      <c r="H60" s="1">
        <v>2.5</v>
      </c>
      <c r="I60" s="1">
        <v>3.5</v>
      </c>
      <c r="J60">
        <v>211</v>
      </c>
      <c r="K60">
        <v>40</v>
      </c>
      <c r="L60" s="1">
        <v>0.7</v>
      </c>
      <c r="M60" s="2">
        <v>0.04</v>
      </c>
      <c r="N60" s="2">
        <v>0.11</v>
      </c>
      <c r="O60">
        <v>8</v>
      </c>
      <c r="P60" s="1">
        <v>1.8</v>
      </c>
      <c r="Q60" s="1">
        <v>0.9</v>
      </c>
      <c r="R60" s="3">
        <f t="shared" si="0"/>
        <v>354.3307086614173</v>
      </c>
    </row>
    <row r="61" spans="1:18" ht="18" customHeight="1" x14ac:dyDescent="0.15">
      <c r="A61" t="s">
        <v>160</v>
      </c>
      <c r="B61" t="s">
        <v>179</v>
      </c>
      <c r="C61" t="s">
        <v>49</v>
      </c>
      <c r="E61">
        <v>137</v>
      </c>
      <c r="F61" s="1">
        <v>29.1</v>
      </c>
      <c r="G61" s="1">
        <v>2.2000000000000002</v>
      </c>
      <c r="H61" s="1">
        <v>0.4</v>
      </c>
      <c r="I61" s="1">
        <v>60.4</v>
      </c>
      <c r="J61">
        <v>197</v>
      </c>
      <c r="K61">
        <v>54</v>
      </c>
      <c r="L61" s="1">
        <v>0.8</v>
      </c>
      <c r="M61" s="2">
        <v>0.04</v>
      </c>
      <c r="N61" s="2">
        <v>0.02</v>
      </c>
      <c r="O61">
        <v>0</v>
      </c>
      <c r="P61" s="1">
        <v>0.6</v>
      </c>
      <c r="Q61" s="1">
        <v>0.4</v>
      </c>
      <c r="R61" s="3">
        <f t="shared" si="0"/>
        <v>157.48031496062993</v>
      </c>
    </row>
    <row r="62" spans="1:18" ht="18" customHeight="1" x14ac:dyDescent="0.15">
      <c r="A62" t="s">
        <v>169</v>
      </c>
      <c r="B62" t="s">
        <v>186</v>
      </c>
      <c r="C62" t="s">
        <v>50</v>
      </c>
      <c r="E62">
        <v>272</v>
      </c>
      <c r="F62" s="1">
        <v>97.6</v>
      </c>
      <c r="G62" s="1">
        <v>4.5999999999999996</v>
      </c>
      <c r="H62" s="1">
        <v>1.3</v>
      </c>
      <c r="I62" s="1">
        <v>58.8</v>
      </c>
      <c r="J62">
        <v>159</v>
      </c>
      <c r="K62">
        <v>53</v>
      </c>
      <c r="L62" s="1">
        <v>1.5</v>
      </c>
      <c r="M62" s="2">
        <v>0.05</v>
      </c>
      <c r="N62" s="2">
        <v>0.05</v>
      </c>
      <c r="O62">
        <v>0</v>
      </c>
      <c r="P62" s="1">
        <v>1.7</v>
      </c>
      <c r="Q62" s="1">
        <v>0.8</v>
      </c>
      <c r="R62" s="3">
        <f t="shared" si="0"/>
        <v>314.96062992125985</v>
      </c>
    </row>
    <row r="63" spans="1:18" ht="18" customHeight="1" x14ac:dyDescent="0.15">
      <c r="A63" t="s">
        <v>171</v>
      </c>
      <c r="B63" t="s">
        <v>190</v>
      </c>
      <c r="C63" s="58" t="s">
        <v>51</v>
      </c>
      <c r="E63">
        <v>172</v>
      </c>
      <c r="F63" s="1">
        <v>31.4</v>
      </c>
      <c r="G63" s="1">
        <v>7.3</v>
      </c>
      <c r="H63" s="1">
        <v>11.8</v>
      </c>
      <c r="I63" s="1">
        <v>8.4</v>
      </c>
      <c r="J63">
        <v>117</v>
      </c>
      <c r="K63">
        <v>71</v>
      </c>
      <c r="L63" s="1">
        <v>1.2</v>
      </c>
      <c r="M63" s="2">
        <v>0.04</v>
      </c>
      <c r="N63" s="2">
        <v>7.0000000000000007E-2</v>
      </c>
      <c r="O63">
        <v>2</v>
      </c>
      <c r="P63" s="1">
        <v>1</v>
      </c>
      <c r="Q63" s="1">
        <v>1.3</v>
      </c>
      <c r="R63" s="3">
        <f t="shared" si="0"/>
        <v>511.81102362204723</v>
      </c>
    </row>
    <row r="64" spans="1:18" ht="18" customHeight="1" x14ac:dyDescent="0.15">
      <c r="A64" t="s">
        <v>170</v>
      </c>
      <c r="B64" t="s">
        <v>172</v>
      </c>
      <c r="C64" t="s">
        <v>52</v>
      </c>
      <c r="E64">
        <v>122</v>
      </c>
      <c r="F64" s="1">
        <v>24.8</v>
      </c>
      <c r="G64" s="1">
        <v>4.4000000000000004</v>
      </c>
      <c r="H64" s="1">
        <v>5.5</v>
      </c>
      <c r="I64" s="1">
        <v>13.1</v>
      </c>
      <c r="J64">
        <v>110</v>
      </c>
      <c r="K64">
        <v>14</v>
      </c>
      <c r="L64" s="1">
        <v>0.6</v>
      </c>
      <c r="M64" s="2">
        <v>0.11</v>
      </c>
      <c r="N64" s="2">
        <v>0.03</v>
      </c>
      <c r="O64">
        <v>8</v>
      </c>
      <c r="P64" s="1">
        <v>1.1000000000000001</v>
      </c>
      <c r="Q64" s="1">
        <v>0.4</v>
      </c>
      <c r="R64" s="3">
        <f t="shared" si="0"/>
        <v>157.48031496062993</v>
      </c>
    </row>
    <row r="65" spans="1:18" ht="18" customHeight="1" x14ac:dyDescent="0.15">
      <c r="A65" t="s">
        <v>169</v>
      </c>
      <c r="B65" t="s">
        <v>183</v>
      </c>
      <c r="C65" t="s">
        <v>53</v>
      </c>
      <c r="E65">
        <v>293</v>
      </c>
      <c r="F65" s="1">
        <v>107.2</v>
      </c>
      <c r="G65" s="1">
        <v>7.8</v>
      </c>
      <c r="H65" s="1">
        <v>2.8</v>
      </c>
      <c r="I65" s="1">
        <v>58.1</v>
      </c>
      <c r="J65">
        <v>195</v>
      </c>
      <c r="K65">
        <v>129</v>
      </c>
      <c r="L65" s="1">
        <v>1.1000000000000001</v>
      </c>
      <c r="M65" s="2">
        <v>0.08</v>
      </c>
      <c r="N65" s="2">
        <v>0.06</v>
      </c>
      <c r="O65">
        <v>8</v>
      </c>
      <c r="P65" s="1">
        <v>1.9</v>
      </c>
      <c r="Q65" s="1">
        <v>0.9</v>
      </c>
      <c r="R65" s="3">
        <f t="shared" si="0"/>
        <v>354.3307086614173</v>
      </c>
    </row>
    <row r="66" spans="1:18" ht="18" customHeight="1" x14ac:dyDescent="0.15">
      <c r="A66" t="s">
        <v>159</v>
      </c>
      <c r="B66" t="s">
        <v>174</v>
      </c>
      <c r="C66" t="s">
        <v>54</v>
      </c>
      <c r="E66">
        <v>154</v>
      </c>
      <c r="F66" s="1">
        <v>165</v>
      </c>
      <c r="G66" s="1">
        <v>5.0999999999999996</v>
      </c>
      <c r="H66" s="1">
        <v>4.4000000000000004</v>
      </c>
      <c r="I66" s="1">
        <v>24</v>
      </c>
      <c r="J66">
        <v>303</v>
      </c>
      <c r="K66">
        <v>112</v>
      </c>
      <c r="L66" s="1">
        <v>0.4</v>
      </c>
      <c r="M66" s="2">
        <v>0.06</v>
      </c>
      <c r="N66" s="2">
        <v>0.2</v>
      </c>
      <c r="O66">
        <v>4</v>
      </c>
      <c r="P66" s="1">
        <v>1.8</v>
      </c>
      <c r="Q66" s="1">
        <v>1.4</v>
      </c>
      <c r="R66" s="3">
        <f t="shared" si="0"/>
        <v>551.18110236220468</v>
      </c>
    </row>
    <row r="67" spans="1:18" ht="18" customHeight="1" x14ac:dyDescent="0.15">
      <c r="A67" t="s">
        <v>169</v>
      </c>
      <c r="B67" t="s">
        <v>183</v>
      </c>
      <c r="C67" t="s">
        <v>55</v>
      </c>
      <c r="E67">
        <v>290</v>
      </c>
      <c r="F67" s="1">
        <v>99.7</v>
      </c>
      <c r="G67" s="1">
        <v>7.4</v>
      </c>
      <c r="H67" s="1">
        <v>2.8</v>
      </c>
      <c r="I67" s="1">
        <v>56.2</v>
      </c>
      <c r="J67">
        <v>100</v>
      </c>
      <c r="K67">
        <v>36</v>
      </c>
      <c r="L67" s="1">
        <v>0.4</v>
      </c>
      <c r="M67" s="2">
        <v>7.0000000000000007E-2</v>
      </c>
      <c r="N67" s="2">
        <v>0.05</v>
      </c>
      <c r="O67">
        <v>0</v>
      </c>
      <c r="P67" s="1">
        <v>0.7</v>
      </c>
      <c r="Q67" s="1">
        <v>1</v>
      </c>
      <c r="R67" s="3">
        <f t="shared" si="0"/>
        <v>393.70078740157476</v>
      </c>
    </row>
    <row r="68" spans="1:18" ht="18" customHeight="1" x14ac:dyDescent="0.15">
      <c r="A68" t="s">
        <v>159</v>
      </c>
      <c r="B68" t="s">
        <v>173</v>
      </c>
      <c r="C68" t="s">
        <v>56</v>
      </c>
      <c r="E68">
        <v>26</v>
      </c>
      <c r="F68" s="1">
        <v>64</v>
      </c>
      <c r="G68" s="1">
        <v>1</v>
      </c>
      <c r="H68" s="1">
        <v>1.1000000000000001</v>
      </c>
      <c r="I68" s="1">
        <v>4.2</v>
      </c>
      <c r="J68">
        <v>165</v>
      </c>
      <c r="K68">
        <v>13</v>
      </c>
      <c r="L68" s="1">
        <v>0.4</v>
      </c>
      <c r="M68" s="2">
        <v>0.02</v>
      </c>
      <c r="N68" s="2">
        <v>0.03</v>
      </c>
      <c r="O68">
        <v>52</v>
      </c>
      <c r="P68" s="1">
        <v>1.8</v>
      </c>
      <c r="Q68" s="1">
        <v>0.4</v>
      </c>
      <c r="R68" s="3">
        <f t="shared" ref="R68:R131" si="1">Q68/2.54*1000</f>
        <v>157.48031496062993</v>
      </c>
    </row>
    <row r="69" spans="1:18" ht="18" customHeight="1" x14ac:dyDescent="0.15">
      <c r="A69" t="s">
        <v>169</v>
      </c>
      <c r="B69" t="s">
        <v>186</v>
      </c>
      <c r="C69" t="s">
        <v>57</v>
      </c>
      <c r="E69">
        <v>334</v>
      </c>
      <c r="F69" s="1">
        <v>127.2</v>
      </c>
      <c r="G69" s="1">
        <v>8.6</v>
      </c>
      <c r="H69" s="1">
        <v>5.2</v>
      </c>
      <c r="I69" s="1">
        <v>59.3</v>
      </c>
      <c r="J69">
        <v>78</v>
      </c>
      <c r="K69">
        <v>23</v>
      </c>
      <c r="L69" s="1">
        <v>0.7</v>
      </c>
      <c r="M69" s="2">
        <v>0.05</v>
      </c>
      <c r="N69" s="2">
        <v>0.09</v>
      </c>
      <c r="O69">
        <v>1</v>
      </c>
      <c r="P69" s="1">
        <v>1.2</v>
      </c>
      <c r="Q69" s="1">
        <v>0.4</v>
      </c>
      <c r="R69" s="3">
        <f t="shared" si="1"/>
        <v>157.48031496062993</v>
      </c>
    </row>
    <row r="70" spans="1:18" ht="18" customHeight="1" x14ac:dyDescent="0.15">
      <c r="A70" t="s">
        <v>170</v>
      </c>
      <c r="B70" t="s">
        <v>174</v>
      </c>
      <c r="C70" t="s">
        <v>58</v>
      </c>
      <c r="E70">
        <v>76</v>
      </c>
      <c r="F70" s="1">
        <v>82.1</v>
      </c>
      <c r="G70" s="1">
        <v>5.6</v>
      </c>
      <c r="H70" s="1">
        <v>0.6</v>
      </c>
      <c r="I70" s="1">
        <v>15</v>
      </c>
      <c r="J70">
        <v>602</v>
      </c>
      <c r="K70">
        <v>82</v>
      </c>
      <c r="L70" s="1">
        <v>1</v>
      </c>
      <c r="M70" s="2">
        <v>0.04</v>
      </c>
      <c r="N70" s="2">
        <v>0.05</v>
      </c>
      <c r="O70">
        <v>2</v>
      </c>
      <c r="P70" s="1">
        <v>4</v>
      </c>
      <c r="Q70" s="1">
        <v>1.2</v>
      </c>
      <c r="R70" s="3">
        <f t="shared" si="1"/>
        <v>472.44094488188978</v>
      </c>
    </row>
    <row r="71" spans="1:18" ht="18" customHeight="1" x14ac:dyDescent="0.15">
      <c r="A71" t="s">
        <v>170</v>
      </c>
      <c r="B71" t="s">
        <v>172</v>
      </c>
      <c r="C71" t="s">
        <v>284</v>
      </c>
      <c r="E71">
        <v>120</v>
      </c>
      <c r="F71" s="1">
        <v>40</v>
      </c>
      <c r="G71" s="1">
        <v>4.3</v>
      </c>
      <c r="H71" s="1">
        <v>9.5</v>
      </c>
      <c r="I71" s="1">
        <v>4.8</v>
      </c>
      <c r="J71">
        <v>217</v>
      </c>
      <c r="K71">
        <v>35</v>
      </c>
      <c r="L71" s="1">
        <v>0.6</v>
      </c>
      <c r="M71" s="2">
        <v>0.02</v>
      </c>
      <c r="N71" s="2">
        <v>0.03</v>
      </c>
      <c r="O71">
        <v>1</v>
      </c>
      <c r="P71" s="1">
        <v>1.5</v>
      </c>
      <c r="Q71" s="1">
        <v>0.8</v>
      </c>
      <c r="R71" s="3">
        <f t="shared" si="1"/>
        <v>314.96062992125985</v>
      </c>
    </row>
    <row r="72" spans="1:18" ht="18" customHeight="1" x14ac:dyDescent="0.15">
      <c r="A72" t="s">
        <v>160</v>
      </c>
      <c r="B72" t="s">
        <v>192</v>
      </c>
      <c r="C72" t="s">
        <v>59</v>
      </c>
      <c r="E72">
        <v>128</v>
      </c>
      <c r="F72" s="1">
        <v>2.4</v>
      </c>
      <c r="G72" s="1">
        <v>32.4</v>
      </c>
      <c r="H72" s="1">
        <v>0.4</v>
      </c>
      <c r="I72" s="1">
        <v>26.8</v>
      </c>
      <c r="J72">
        <v>229</v>
      </c>
      <c r="K72">
        <v>98</v>
      </c>
      <c r="L72" s="1">
        <v>0.6</v>
      </c>
      <c r="M72" s="2">
        <v>0.05</v>
      </c>
      <c r="N72" s="2">
        <v>0.16</v>
      </c>
      <c r="O72">
        <v>2</v>
      </c>
      <c r="P72" s="1">
        <v>1.4</v>
      </c>
      <c r="Q72" s="1">
        <v>0.1</v>
      </c>
      <c r="R72" s="3">
        <f t="shared" si="1"/>
        <v>39.370078740157481</v>
      </c>
    </row>
    <row r="73" spans="1:18" ht="18" customHeight="1" x14ac:dyDescent="0.15">
      <c r="A73" t="s">
        <v>160</v>
      </c>
      <c r="B73" t="s">
        <v>179</v>
      </c>
      <c r="C73" t="s">
        <v>60</v>
      </c>
      <c r="E73">
        <v>87</v>
      </c>
      <c r="F73" s="1">
        <v>16.3</v>
      </c>
      <c r="G73" s="1">
        <v>2.2000000000000002</v>
      </c>
      <c r="H73" s="1">
        <v>0.8</v>
      </c>
      <c r="I73" s="1">
        <v>18</v>
      </c>
      <c r="J73">
        <v>111</v>
      </c>
      <c r="K73">
        <v>42</v>
      </c>
      <c r="L73" s="1">
        <v>0.1</v>
      </c>
      <c r="M73" s="2">
        <v>0.03</v>
      </c>
      <c r="N73" s="2">
        <v>0.05</v>
      </c>
      <c r="O73">
        <v>1</v>
      </c>
      <c r="P73" s="1">
        <v>0.5</v>
      </c>
      <c r="Q73" s="1">
        <v>0.3</v>
      </c>
      <c r="R73" s="3">
        <f t="shared" si="1"/>
        <v>118.11023622047244</v>
      </c>
    </row>
    <row r="74" spans="1:18" ht="18" customHeight="1" x14ac:dyDescent="0.15">
      <c r="A74" t="s">
        <v>159</v>
      </c>
      <c r="B74" t="s">
        <v>172</v>
      </c>
      <c r="C74" t="s">
        <v>61</v>
      </c>
      <c r="E74">
        <v>151</v>
      </c>
      <c r="F74" s="1">
        <v>35.9</v>
      </c>
      <c r="G74" s="1">
        <v>1</v>
      </c>
      <c r="H74" s="1">
        <v>7.7</v>
      </c>
      <c r="I74" s="1">
        <v>20</v>
      </c>
      <c r="J74">
        <v>275</v>
      </c>
      <c r="K74">
        <v>26</v>
      </c>
      <c r="L74" s="1">
        <v>0.6</v>
      </c>
      <c r="M74" s="2">
        <v>7.0000000000000007E-2</v>
      </c>
      <c r="N74" s="2">
        <v>0.03</v>
      </c>
      <c r="O74">
        <v>15</v>
      </c>
      <c r="P74" s="1">
        <v>1.4</v>
      </c>
      <c r="Q74" s="1">
        <v>0.5</v>
      </c>
      <c r="R74" s="3">
        <f t="shared" si="1"/>
        <v>196.85039370078738</v>
      </c>
    </row>
    <row r="75" spans="1:18" ht="18" customHeight="1" x14ac:dyDescent="0.15">
      <c r="A75" t="s">
        <v>169</v>
      </c>
      <c r="B75" t="s">
        <v>180</v>
      </c>
      <c r="C75" t="s">
        <v>62</v>
      </c>
      <c r="E75">
        <v>585</v>
      </c>
      <c r="F75" s="1">
        <v>202</v>
      </c>
      <c r="G75" s="1">
        <v>31</v>
      </c>
      <c r="H75" s="1">
        <v>15.9</v>
      </c>
      <c r="I75" s="1">
        <v>75.3</v>
      </c>
      <c r="J75">
        <v>543</v>
      </c>
      <c r="K75">
        <v>141</v>
      </c>
      <c r="L75" s="1">
        <v>2.8</v>
      </c>
      <c r="M75" s="2">
        <v>0.21</v>
      </c>
      <c r="N75" s="2">
        <v>0.34</v>
      </c>
      <c r="O75">
        <v>8</v>
      </c>
      <c r="P75" s="1">
        <v>3.6</v>
      </c>
      <c r="Q75" s="1">
        <v>7.8</v>
      </c>
      <c r="R75" s="3">
        <f t="shared" si="1"/>
        <v>3070.8661417322833</v>
      </c>
    </row>
    <row r="76" spans="1:18" ht="18" customHeight="1" x14ac:dyDescent="0.15">
      <c r="A76" t="s">
        <v>169</v>
      </c>
      <c r="B76" t="s">
        <v>183</v>
      </c>
      <c r="C76" t="s">
        <v>63</v>
      </c>
      <c r="E76">
        <v>293</v>
      </c>
      <c r="F76" s="1">
        <v>97.7</v>
      </c>
      <c r="G76" s="1">
        <v>6.3</v>
      </c>
      <c r="H76" s="1">
        <v>1.6</v>
      </c>
      <c r="I76" s="1">
        <v>60.2</v>
      </c>
      <c r="J76">
        <v>162</v>
      </c>
      <c r="K76">
        <v>16</v>
      </c>
      <c r="L76" s="1">
        <v>1.1000000000000001</v>
      </c>
      <c r="M76" s="2">
        <v>0.1</v>
      </c>
      <c r="N76" s="2">
        <v>0.03</v>
      </c>
      <c r="O76">
        <v>0</v>
      </c>
      <c r="P76" s="1">
        <v>1.2</v>
      </c>
      <c r="Q76" s="1">
        <v>0.4</v>
      </c>
      <c r="R76" s="3">
        <f t="shared" si="1"/>
        <v>157.48031496062993</v>
      </c>
    </row>
    <row r="77" spans="1:18" ht="18" customHeight="1" x14ac:dyDescent="0.15">
      <c r="A77" t="s">
        <v>159</v>
      </c>
      <c r="B77" t="s">
        <v>174</v>
      </c>
      <c r="C77" t="s">
        <v>132</v>
      </c>
      <c r="E77">
        <v>75</v>
      </c>
      <c r="F77" s="1">
        <v>181.3</v>
      </c>
      <c r="G77" s="1">
        <v>2.1</v>
      </c>
      <c r="H77" s="1">
        <v>4.7</v>
      </c>
      <c r="I77" s="1">
        <v>6</v>
      </c>
      <c r="J77">
        <v>199</v>
      </c>
      <c r="K77">
        <v>27</v>
      </c>
      <c r="L77" s="1">
        <v>0.4</v>
      </c>
      <c r="M77" s="2">
        <v>0.03</v>
      </c>
      <c r="N77" s="2">
        <v>0.08</v>
      </c>
      <c r="O77">
        <v>7</v>
      </c>
      <c r="P77" s="1">
        <v>1.3</v>
      </c>
      <c r="Q77" s="1">
        <v>1</v>
      </c>
      <c r="R77" s="3">
        <f t="shared" si="1"/>
        <v>393.70078740157476</v>
      </c>
    </row>
    <row r="78" spans="1:18" ht="18" customHeight="1" x14ac:dyDescent="0.15">
      <c r="A78" t="s">
        <v>159</v>
      </c>
      <c r="B78" t="s">
        <v>173</v>
      </c>
      <c r="C78" t="s">
        <v>64</v>
      </c>
      <c r="E78">
        <v>81</v>
      </c>
      <c r="F78" s="1">
        <v>98.9</v>
      </c>
      <c r="G78" s="1">
        <v>5.0999999999999996</v>
      </c>
      <c r="H78" s="1">
        <v>4.5999999999999996</v>
      </c>
      <c r="I78" s="1">
        <v>8.6</v>
      </c>
      <c r="J78">
        <v>580</v>
      </c>
      <c r="K78">
        <v>125</v>
      </c>
      <c r="L78" s="1">
        <v>2</v>
      </c>
      <c r="M78" s="2">
        <v>0.17</v>
      </c>
      <c r="N78" s="2">
        <v>0.2</v>
      </c>
      <c r="O78">
        <v>21</v>
      </c>
      <c r="P78" s="1">
        <v>4.2</v>
      </c>
      <c r="Q78" s="1">
        <v>0.5</v>
      </c>
      <c r="R78" s="3">
        <f t="shared" si="1"/>
        <v>196.85039370078738</v>
      </c>
    </row>
    <row r="79" spans="1:18" ht="18" customHeight="1" x14ac:dyDescent="0.15">
      <c r="A79" t="s">
        <v>160</v>
      </c>
      <c r="B79" t="s">
        <v>192</v>
      </c>
      <c r="C79" t="s">
        <v>65</v>
      </c>
      <c r="E79">
        <v>90</v>
      </c>
      <c r="F79" s="1">
        <v>48.5</v>
      </c>
      <c r="G79" s="1">
        <v>1.7</v>
      </c>
      <c r="H79" s="1">
        <v>1.9</v>
      </c>
      <c r="I79" s="1">
        <v>16.5</v>
      </c>
      <c r="J79">
        <v>84</v>
      </c>
      <c r="K79">
        <v>56</v>
      </c>
      <c r="L79" s="1">
        <v>2</v>
      </c>
      <c r="M79" s="2">
        <v>0.17</v>
      </c>
      <c r="N79" s="2">
        <v>0.2</v>
      </c>
      <c r="O79">
        <v>21</v>
      </c>
      <c r="P79" s="1">
        <v>4.2</v>
      </c>
      <c r="Q79" s="1">
        <v>0.5</v>
      </c>
      <c r="R79" s="3">
        <f t="shared" si="1"/>
        <v>196.85039370078738</v>
      </c>
    </row>
    <row r="80" spans="1:18" ht="18" customHeight="1" x14ac:dyDescent="0.15">
      <c r="A80" t="s">
        <v>169</v>
      </c>
      <c r="B80" t="s">
        <v>185</v>
      </c>
      <c r="C80" t="s">
        <v>66</v>
      </c>
      <c r="E80">
        <v>346</v>
      </c>
      <c r="F80" s="1">
        <v>17.2</v>
      </c>
      <c r="G80" s="1">
        <v>13</v>
      </c>
      <c r="H80" s="1">
        <v>5.2</v>
      </c>
      <c r="I80" s="1">
        <v>59.2</v>
      </c>
      <c r="J80">
        <v>252</v>
      </c>
      <c r="K80">
        <v>25</v>
      </c>
      <c r="L80" s="1">
        <v>1.4</v>
      </c>
      <c r="M80" s="2">
        <v>0.17</v>
      </c>
      <c r="N80" s="2">
        <v>7.0000000000000007E-2</v>
      </c>
      <c r="O80">
        <v>0</v>
      </c>
      <c r="P80" s="1">
        <v>2.6</v>
      </c>
      <c r="Q80" s="1">
        <v>1</v>
      </c>
      <c r="R80" s="3">
        <f t="shared" si="1"/>
        <v>393.70078740157476</v>
      </c>
    </row>
    <row r="81" spans="1:18" ht="18" customHeight="1" x14ac:dyDescent="0.15">
      <c r="A81" t="s">
        <v>159</v>
      </c>
      <c r="B81" t="s">
        <v>173</v>
      </c>
      <c r="C81" t="s">
        <v>67</v>
      </c>
      <c r="E81">
        <v>12</v>
      </c>
      <c r="F81" s="1">
        <v>26.3</v>
      </c>
      <c r="G81" s="1">
        <v>1.6</v>
      </c>
      <c r="H81" s="1">
        <v>0.2</v>
      </c>
      <c r="I81" s="1">
        <v>1.9</v>
      </c>
      <c r="J81">
        <v>122</v>
      </c>
      <c r="K81">
        <v>14</v>
      </c>
      <c r="L81" s="1">
        <v>0.3</v>
      </c>
      <c r="M81" s="2">
        <v>0.04</v>
      </c>
      <c r="N81" s="2">
        <v>0.05</v>
      </c>
      <c r="O81">
        <v>30</v>
      </c>
      <c r="P81" s="1">
        <v>1.3</v>
      </c>
      <c r="Q81" s="1">
        <v>1.4</v>
      </c>
      <c r="R81" s="3">
        <f t="shared" si="1"/>
        <v>551.18110236220468</v>
      </c>
    </row>
    <row r="82" spans="1:18" ht="18" customHeight="1" x14ac:dyDescent="0.15">
      <c r="A82" t="s">
        <v>169</v>
      </c>
      <c r="B82" t="s">
        <v>181</v>
      </c>
      <c r="C82" t="s">
        <v>154</v>
      </c>
      <c r="E82">
        <v>252</v>
      </c>
      <c r="F82" s="1">
        <v>90</v>
      </c>
      <c r="G82" s="1">
        <v>3.8</v>
      </c>
      <c r="H82" s="1">
        <v>0.5</v>
      </c>
      <c r="I82" s="1">
        <v>55.7</v>
      </c>
      <c r="J82">
        <v>44</v>
      </c>
      <c r="K82">
        <v>5</v>
      </c>
      <c r="L82" s="1">
        <v>0.2</v>
      </c>
      <c r="M82" s="2">
        <v>0.03</v>
      </c>
      <c r="N82" s="2">
        <v>0.02</v>
      </c>
      <c r="O82">
        <v>0</v>
      </c>
      <c r="P82" s="1">
        <v>0.5</v>
      </c>
      <c r="Q82" s="1">
        <v>0</v>
      </c>
      <c r="R82" s="3"/>
    </row>
    <row r="83" spans="1:18" ht="18" customHeight="1" x14ac:dyDescent="0.15">
      <c r="A83" t="s">
        <v>171</v>
      </c>
      <c r="B83" t="s">
        <v>190</v>
      </c>
      <c r="C83" s="58" t="s">
        <v>138</v>
      </c>
      <c r="E83">
        <v>221</v>
      </c>
      <c r="F83" s="1">
        <v>239.5</v>
      </c>
      <c r="G83" s="1">
        <v>10.199999999999999</v>
      </c>
      <c r="H83" s="1">
        <v>12.8</v>
      </c>
      <c r="I83" s="1">
        <v>17.7</v>
      </c>
      <c r="J83" s="3">
        <v>683</v>
      </c>
      <c r="K83" s="3">
        <v>47</v>
      </c>
      <c r="L83" s="1">
        <v>1.4</v>
      </c>
      <c r="M83" s="2">
        <v>0.27</v>
      </c>
      <c r="N83" s="2">
        <v>0.11</v>
      </c>
      <c r="O83" s="3">
        <v>29</v>
      </c>
      <c r="P83" s="1">
        <v>5.0999999999999996</v>
      </c>
      <c r="Q83" s="1">
        <v>1</v>
      </c>
      <c r="R83" s="3">
        <f t="shared" si="1"/>
        <v>393.70078740157476</v>
      </c>
    </row>
    <row r="84" spans="1:18" ht="18" customHeight="1" x14ac:dyDescent="0.15">
      <c r="A84" t="s">
        <v>159</v>
      </c>
      <c r="B84" t="s">
        <v>174</v>
      </c>
      <c r="C84" t="s">
        <v>68</v>
      </c>
      <c r="E84">
        <v>25</v>
      </c>
      <c r="F84" s="1">
        <v>105.6</v>
      </c>
      <c r="G84" s="1">
        <v>2.2000000000000002</v>
      </c>
      <c r="H84" s="1">
        <v>1.1000000000000001</v>
      </c>
      <c r="I84" s="1">
        <v>2.4</v>
      </c>
      <c r="J84">
        <v>126</v>
      </c>
      <c r="K84">
        <v>45</v>
      </c>
      <c r="L84" s="1">
        <v>0.4</v>
      </c>
      <c r="M84" s="2">
        <v>0.06</v>
      </c>
      <c r="N84" s="2">
        <v>0.04</v>
      </c>
      <c r="O84">
        <v>2</v>
      </c>
      <c r="P84" s="1">
        <v>1</v>
      </c>
      <c r="Q84" s="1">
        <v>0.9</v>
      </c>
      <c r="R84" s="3">
        <f t="shared" si="1"/>
        <v>354.3307086614173</v>
      </c>
    </row>
    <row r="85" spans="1:18" ht="18" customHeight="1" x14ac:dyDescent="0.15">
      <c r="A85" t="s">
        <v>159</v>
      </c>
      <c r="B85" t="s">
        <v>172</v>
      </c>
      <c r="C85" t="s">
        <v>69</v>
      </c>
      <c r="E85">
        <v>72</v>
      </c>
      <c r="F85" s="1">
        <v>70.5</v>
      </c>
      <c r="G85" s="1">
        <v>3.5</v>
      </c>
      <c r="H85" s="1">
        <v>4.5999999999999996</v>
      </c>
      <c r="I85" s="1">
        <v>5</v>
      </c>
      <c r="J85">
        <v>412</v>
      </c>
      <c r="K85">
        <v>80</v>
      </c>
      <c r="L85" s="1">
        <v>1.6</v>
      </c>
      <c r="M85" s="2">
        <v>0.09</v>
      </c>
      <c r="N85" s="2">
        <v>0.17</v>
      </c>
      <c r="O85">
        <v>18</v>
      </c>
      <c r="P85" s="1">
        <v>2.2000000000000002</v>
      </c>
      <c r="Q85" s="1">
        <v>0.1</v>
      </c>
      <c r="R85" s="3">
        <f t="shared" si="1"/>
        <v>39.370078740157481</v>
      </c>
    </row>
    <row r="86" spans="1:18" ht="18" customHeight="1" x14ac:dyDescent="0.15">
      <c r="A86" t="s">
        <v>160</v>
      </c>
      <c r="B86" t="s">
        <v>193</v>
      </c>
      <c r="C86" t="s">
        <v>70</v>
      </c>
      <c r="E86">
        <v>241</v>
      </c>
      <c r="F86" s="1">
        <v>132.6</v>
      </c>
      <c r="G86" s="1">
        <v>5.7</v>
      </c>
      <c r="H86" s="1">
        <v>0.6</v>
      </c>
      <c r="I86" s="1">
        <v>51.9</v>
      </c>
      <c r="J86">
        <v>189</v>
      </c>
      <c r="K86">
        <v>54</v>
      </c>
      <c r="L86" s="1">
        <v>0.8</v>
      </c>
      <c r="M86" s="2">
        <v>0.05</v>
      </c>
      <c r="N86" s="2">
        <v>0.09</v>
      </c>
      <c r="O86">
        <v>0</v>
      </c>
      <c r="P86" s="1">
        <v>2.1</v>
      </c>
      <c r="Q86" s="1">
        <v>0.2</v>
      </c>
      <c r="R86" s="3">
        <f t="shared" si="1"/>
        <v>78.740157480314963</v>
      </c>
    </row>
    <row r="87" spans="1:18" ht="18" customHeight="1" x14ac:dyDescent="0.15">
      <c r="A87" t="s">
        <v>169</v>
      </c>
      <c r="B87" t="s">
        <v>181</v>
      </c>
      <c r="C87" t="s">
        <v>155</v>
      </c>
      <c r="E87">
        <v>571</v>
      </c>
      <c r="F87" s="1">
        <v>204</v>
      </c>
      <c r="G87" s="1">
        <v>8.5</v>
      </c>
      <c r="H87" s="1">
        <v>1</v>
      </c>
      <c r="I87" s="1">
        <v>126</v>
      </c>
      <c r="J87">
        <v>99</v>
      </c>
      <c r="K87">
        <v>10</v>
      </c>
      <c r="L87" s="1">
        <v>0.3</v>
      </c>
      <c r="M87" s="2">
        <v>7.0000000000000007E-2</v>
      </c>
      <c r="N87" s="2">
        <v>0.03</v>
      </c>
      <c r="O87">
        <v>0</v>
      </c>
      <c r="P87" s="1">
        <v>1</v>
      </c>
      <c r="Q87" s="1">
        <v>0</v>
      </c>
      <c r="R87" s="3"/>
    </row>
    <row r="88" spans="1:18" ht="18" customHeight="1" x14ac:dyDescent="0.15">
      <c r="A88" t="s">
        <v>170</v>
      </c>
      <c r="B88" t="s">
        <v>173</v>
      </c>
      <c r="C88" s="55" t="s">
        <v>285</v>
      </c>
      <c r="E88">
        <v>48</v>
      </c>
      <c r="F88" s="1">
        <v>99</v>
      </c>
      <c r="G88" s="1">
        <v>1.5</v>
      </c>
      <c r="H88" s="1">
        <v>3.4</v>
      </c>
      <c r="I88" s="1">
        <v>3.8</v>
      </c>
      <c r="J88">
        <v>222</v>
      </c>
      <c r="K88">
        <v>57</v>
      </c>
      <c r="L88" s="1">
        <v>0.5</v>
      </c>
      <c r="M88" s="2">
        <v>0.05</v>
      </c>
      <c r="N88" s="2">
        <v>0.04</v>
      </c>
      <c r="O88">
        <v>14</v>
      </c>
      <c r="P88" s="1">
        <v>1.5</v>
      </c>
      <c r="Q88" s="1">
        <v>1.5</v>
      </c>
      <c r="R88" s="3">
        <f t="shared" si="1"/>
        <v>590.55118110236219</v>
      </c>
    </row>
    <row r="89" spans="1:18" ht="18" customHeight="1" x14ac:dyDescent="0.15">
      <c r="A89" t="s">
        <v>171</v>
      </c>
      <c r="B89" t="s">
        <v>189</v>
      </c>
      <c r="C89" s="58" t="s">
        <v>72</v>
      </c>
      <c r="E89">
        <v>83</v>
      </c>
      <c r="F89" s="1">
        <v>42</v>
      </c>
      <c r="G89" s="1">
        <v>6.8</v>
      </c>
      <c r="H89" s="1">
        <v>5.7</v>
      </c>
      <c r="I89" s="1">
        <v>0.2</v>
      </c>
      <c r="J89">
        <v>72</v>
      </c>
      <c r="K89">
        <v>28</v>
      </c>
      <c r="L89" s="1">
        <v>1</v>
      </c>
      <c r="M89" s="2">
        <v>0.03</v>
      </c>
      <c r="N89" s="2">
        <v>0.24</v>
      </c>
      <c r="O89">
        <v>0</v>
      </c>
      <c r="P89" s="1">
        <v>0</v>
      </c>
      <c r="Q89" s="1">
        <v>0.4</v>
      </c>
      <c r="R89" s="3">
        <f t="shared" si="1"/>
        <v>157.48031496062993</v>
      </c>
    </row>
    <row r="90" spans="1:18" ht="18" customHeight="1" x14ac:dyDescent="0.15">
      <c r="A90" t="s">
        <v>171</v>
      </c>
      <c r="B90" t="s">
        <v>188</v>
      </c>
      <c r="C90" s="58" t="s">
        <v>73</v>
      </c>
      <c r="E90">
        <v>226</v>
      </c>
      <c r="F90" s="1">
        <v>427.1</v>
      </c>
      <c r="G90" s="1">
        <v>17.100000000000001</v>
      </c>
      <c r="H90" s="1">
        <v>7.9</v>
      </c>
      <c r="I90" s="1">
        <v>22.3</v>
      </c>
      <c r="J90">
        <v>1109</v>
      </c>
      <c r="K90">
        <v>113</v>
      </c>
      <c r="L90" s="1">
        <v>2.2000000000000002</v>
      </c>
      <c r="M90" s="2">
        <v>0.3</v>
      </c>
      <c r="N90" s="2">
        <v>0.22</v>
      </c>
      <c r="O90">
        <v>28</v>
      </c>
      <c r="P90" s="1">
        <v>4.7</v>
      </c>
      <c r="Q90" s="1">
        <v>2</v>
      </c>
      <c r="R90" s="3">
        <f t="shared" si="1"/>
        <v>787.40157480314951</v>
      </c>
    </row>
    <row r="91" spans="1:18" ht="18" customHeight="1" x14ac:dyDescent="0.15">
      <c r="A91" t="s">
        <v>169</v>
      </c>
      <c r="B91" t="s">
        <v>185</v>
      </c>
      <c r="C91" t="s">
        <v>74</v>
      </c>
      <c r="E91">
        <v>517</v>
      </c>
      <c r="F91" s="1">
        <v>154.80000000000001</v>
      </c>
      <c r="G91" s="1">
        <v>19.899999999999999</v>
      </c>
      <c r="H91" s="1">
        <v>12.3</v>
      </c>
      <c r="I91" s="1">
        <v>80.8</v>
      </c>
      <c r="J91">
        <v>933</v>
      </c>
      <c r="K91">
        <v>116</v>
      </c>
      <c r="L91" s="1">
        <v>2.4</v>
      </c>
      <c r="M91" s="2">
        <v>0.23</v>
      </c>
      <c r="N91" s="2">
        <v>0.12</v>
      </c>
      <c r="O91">
        <v>31</v>
      </c>
      <c r="P91" s="1">
        <v>7.3</v>
      </c>
      <c r="Q91" s="1">
        <v>2.1</v>
      </c>
      <c r="R91" s="3">
        <f t="shared" si="1"/>
        <v>826.77165354330702</v>
      </c>
    </row>
    <row r="92" spans="1:18" ht="18" customHeight="1" x14ac:dyDescent="0.15">
      <c r="A92" t="s">
        <v>170</v>
      </c>
      <c r="B92" t="s">
        <v>173</v>
      </c>
      <c r="C92" t="s">
        <v>75</v>
      </c>
      <c r="E92">
        <v>19</v>
      </c>
      <c r="F92" s="1">
        <v>23.8</v>
      </c>
      <c r="G92" s="1">
        <v>0.7</v>
      </c>
      <c r="H92" s="1">
        <v>0</v>
      </c>
      <c r="I92" s="1">
        <v>3.9</v>
      </c>
      <c r="J92">
        <v>59</v>
      </c>
      <c r="K92">
        <v>14</v>
      </c>
      <c r="L92" s="1">
        <v>0.2</v>
      </c>
      <c r="M92" s="2">
        <v>0.01</v>
      </c>
      <c r="N92" s="2">
        <v>0.01</v>
      </c>
      <c r="O92">
        <v>2</v>
      </c>
      <c r="P92" s="1">
        <v>0.4</v>
      </c>
      <c r="Q92" s="1">
        <v>0.6</v>
      </c>
      <c r="R92" s="3">
        <f t="shared" si="1"/>
        <v>236.22047244094489</v>
      </c>
    </row>
    <row r="93" spans="1:18" ht="18" customHeight="1" x14ac:dyDescent="0.15">
      <c r="A93" t="s">
        <v>157</v>
      </c>
      <c r="B93" t="s">
        <v>179</v>
      </c>
      <c r="C93" t="s">
        <v>76</v>
      </c>
      <c r="E93">
        <v>212</v>
      </c>
      <c r="F93" s="1">
        <v>45.8</v>
      </c>
      <c r="G93" s="1">
        <v>9.6999999999999993</v>
      </c>
      <c r="H93" s="1">
        <v>4.0999999999999996</v>
      </c>
      <c r="I93" s="1">
        <v>35.6</v>
      </c>
      <c r="J93">
        <v>280</v>
      </c>
      <c r="K93">
        <v>98</v>
      </c>
      <c r="L93" s="1">
        <v>1</v>
      </c>
      <c r="M93" s="2">
        <v>0.11</v>
      </c>
      <c r="N93" s="2">
        <v>0.14000000000000001</v>
      </c>
      <c r="O93">
        <v>0</v>
      </c>
      <c r="P93" s="1">
        <v>2.4</v>
      </c>
      <c r="Q93" s="1">
        <v>0.9</v>
      </c>
      <c r="R93" s="3">
        <f t="shared" si="1"/>
        <v>354.3307086614173</v>
      </c>
    </row>
    <row r="94" spans="1:18" ht="18" customHeight="1" x14ac:dyDescent="0.15">
      <c r="A94" t="s">
        <v>159</v>
      </c>
      <c r="B94" t="s">
        <v>172</v>
      </c>
      <c r="C94" t="s">
        <v>77</v>
      </c>
      <c r="E94">
        <v>298</v>
      </c>
      <c r="F94" s="1">
        <v>100</v>
      </c>
      <c r="G94" s="1">
        <v>4</v>
      </c>
      <c r="H94" s="1">
        <v>14.4</v>
      </c>
      <c r="I94" s="1">
        <v>38</v>
      </c>
      <c r="J94" t="s">
        <v>134</v>
      </c>
      <c r="K94" t="s">
        <v>133</v>
      </c>
      <c r="L94" s="1" t="s">
        <v>133</v>
      </c>
      <c r="M94" s="2" t="s">
        <v>133</v>
      </c>
      <c r="N94" s="2" t="s">
        <v>133</v>
      </c>
      <c r="O94" t="s">
        <v>133</v>
      </c>
      <c r="P94" s="1" t="s">
        <v>133</v>
      </c>
      <c r="Q94" s="1">
        <v>0.7</v>
      </c>
      <c r="R94" s="3">
        <f t="shared" si="1"/>
        <v>275.59055118110234</v>
      </c>
    </row>
    <row r="95" spans="1:18" ht="18" customHeight="1" x14ac:dyDescent="0.15">
      <c r="A95" t="s">
        <v>159</v>
      </c>
      <c r="B95" t="s">
        <v>174</v>
      </c>
      <c r="C95" t="s">
        <v>78</v>
      </c>
      <c r="E95">
        <v>17</v>
      </c>
      <c r="F95" s="1">
        <v>198</v>
      </c>
      <c r="G95" s="1">
        <v>0.4</v>
      </c>
      <c r="H95" s="1">
        <v>0</v>
      </c>
      <c r="I95" s="1">
        <v>4</v>
      </c>
      <c r="J95">
        <v>162</v>
      </c>
      <c r="K95">
        <v>25</v>
      </c>
      <c r="L95" s="1">
        <v>0.4</v>
      </c>
      <c r="M95" s="2">
        <v>0.01</v>
      </c>
      <c r="N95" s="2">
        <v>0.01</v>
      </c>
      <c r="O95">
        <v>1</v>
      </c>
      <c r="P95" s="1">
        <v>1.1000000000000001</v>
      </c>
      <c r="Q95" s="1">
        <v>0.4</v>
      </c>
      <c r="R95" s="3">
        <f t="shared" si="1"/>
        <v>157.48031496062993</v>
      </c>
    </row>
    <row r="96" spans="1:18" ht="18" customHeight="1" x14ac:dyDescent="0.15">
      <c r="A96" t="s">
        <v>169</v>
      </c>
      <c r="B96" t="s">
        <v>186</v>
      </c>
      <c r="C96" t="s">
        <v>286</v>
      </c>
      <c r="E96">
        <v>370</v>
      </c>
      <c r="F96" s="1">
        <v>156.19999999999999</v>
      </c>
      <c r="G96" s="1">
        <v>14.7</v>
      </c>
      <c r="H96" s="1">
        <v>5.8</v>
      </c>
      <c r="I96" s="1">
        <v>58.7</v>
      </c>
      <c r="J96">
        <v>195</v>
      </c>
      <c r="K96">
        <v>130</v>
      </c>
      <c r="L96" s="1">
        <v>1.4</v>
      </c>
      <c r="M96" s="2">
        <v>0.13</v>
      </c>
      <c r="N96" s="2">
        <v>0.21</v>
      </c>
      <c r="O96">
        <v>0</v>
      </c>
      <c r="P96" s="1">
        <v>0.4</v>
      </c>
      <c r="Q96" s="1">
        <v>0.8</v>
      </c>
      <c r="R96" s="3">
        <f t="shared" si="1"/>
        <v>314.96062992125985</v>
      </c>
    </row>
    <row r="97" spans="1:18" ht="18" customHeight="1" x14ac:dyDescent="0.15">
      <c r="A97" t="s">
        <v>159</v>
      </c>
      <c r="B97" t="s">
        <v>174</v>
      </c>
      <c r="C97" t="s">
        <v>79</v>
      </c>
      <c r="E97">
        <v>129</v>
      </c>
      <c r="F97" s="1">
        <v>216.7</v>
      </c>
      <c r="G97" s="1">
        <v>2.6</v>
      </c>
      <c r="H97" s="1">
        <v>3.5</v>
      </c>
      <c r="I97" s="1">
        <v>21.3</v>
      </c>
      <c r="J97">
        <v>157</v>
      </c>
      <c r="K97">
        <v>17</v>
      </c>
      <c r="L97" s="1">
        <v>0.1</v>
      </c>
      <c r="M97" s="2">
        <v>0.04</v>
      </c>
      <c r="N97" s="2">
        <v>0.05</v>
      </c>
      <c r="O97">
        <v>4</v>
      </c>
      <c r="P97" s="1">
        <v>1.7</v>
      </c>
      <c r="Q97" s="1">
        <v>2.2000000000000002</v>
      </c>
      <c r="R97" s="3">
        <f t="shared" si="1"/>
        <v>866.14173228346453</v>
      </c>
    </row>
    <row r="98" spans="1:18" ht="18" customHeight="1" x14ac:dyDescent="0.15">
      <c r="A98" t="s">
        <v>171</v>
      </c>
      <c r="B98" t="s">
        <v>190</v>
      </c>
      <c r="C98" s="58" t="s">
        <v>287</v>
      </c>
      <c r="E98">
        <v>113</v>
      </c>
      <c r="F98" s="1">
        <v>155.5</v>
      </c>
      <c r="G98" s="1">
        <v>8.9</v>
      </c>
      <c r="H98" s="1">
        <v>5.9</v>
      </c>
      <c r="I98" s="1">
        <v>5.5</v>
      </c>
      <c r="J98">
        <v>109</v>
      </c>
      <c r="K98">
        <v>79</v>
      </c>
      <c r="L98" s="1">
        <v>1.4</v>
      </c>
      <c r="M98" s="2">
        <v>0.05</v>
      </c>
      <c r="N98" s="2">
        <v>0.15</v>
      </c>
      <c r="O98">
        <v>1</v>
      </c>
      <c r="P98" s="1">
        <v>0.9</v>
      </c>
      <c r="Q98" s="1">
        <v>1.1000000000000001</v>
      </c>
      <c r="R98" s="3">
        <f t="shared" si="1"/>
        <v>433.07086614173227</v>
      </c>
    </row>
    <row r="99" spans="1:18" ht="18" customHeight="1" x14ac:dyDescent="0.15">
      <c r="A99" t="s">
        <v>159</v>
      </c>
      <c r="B99" t="s">
        <v>176</v>
      </c>
      <c r="C99" t="s">
        <v>80</v>
      </c>
      <c r="E99">
        <v>112</v>
      </c>
      <c r="F99" s="1">
        <v>133.6</v>
      </c>
      <c r="G99" s="1">
        <v>2.9</v>
      </c>
      <c r="H99" s="1">
        <v>0.3</v>
      </c>
      <c r="I99" s="1">
        <v>25.7</v>
      </c>
      <c r="J99">
        <v>606</v>
      </c>
      <c r="K99">
        <v>38</v>
      </c>
      <c r="L99" s="1">
        <v>0.7</v>
      </c>
      <c r="M99" s="2">
        <v>0.06</v>
      </c>
      <c r="N99" s="2">
        <v>0.1</v>
      </c>
      <c r="O99">
        <v>34</v>
      </c>
      <c r="P99" s="1">
        <v>4.5999999999999996</v>
      </c>
      <c r="Q99" s="1">
        <v>1.1000000000000001</v>
      </c>
      <c r="R99" s="3">
        <f t="shared" si="1"/>
        <v>433.07086614173227</v>
      </c>
    </row>
    <row r="100" spans="1:18" ht="18" customHeight="1" x14ac:dyDescent="0.15">
      <c r="A100" t="s">
        <v>157</v>
      </c>
      <c r="B100" t="s">
        <v>175</v>
      </c>
      <c r="C100" t="s">
        <v>81</v>
      </c>
      <c r="E100">
        <v>259</v>
      </c>
      <c r="F100" s="1">
        <v>50.8</v>
      </c>
      <c r="G100" s="1">
        <v>7.9</v>
      </c>
      <c r="H100" s="1">
        <v>7.8</v>
      </c>
      <c r="I100" s="1">
        <v>38.700000000000003</v>
      </c>
      <c r="J100">
        <v>198</v>
      </c>
      <c r="K100">
        <v>96</v>
      </c>
      <c r="L100" s="1">
        <v>0.8</v>
      </c>
      <c r="M100" s="2">
        <v>0.09</v>
      </c>
      <c r="N100" s="2">
        <v>0.21</v>
      </c>
      <c r="O100">
        <v>0</v>
      </c>
      <c r="P100" s="1">
        <v>1</v>
      </c>
      <c r="Q100" s="1">
        <v>0.6</v>
      </c>
      <c r="R100" s="3">
        <f t="shared" si="1"/>
        <v>236.22047244094489</v>
      </c>
    </row>
    <row r="101" spans="1:18" ht="18" customHeight="1" x14ac:dyDescent="0.15">
      <c r="A101" t="s">
        <v>171</v>
      </c>
      <c r="B101" t="s">
        <v>190</v>
      </c>
      <c r="C101" s="58" t="s">
        <v>82</v>
      </c>
      <c r="E101">
        <v>104</v>
      </c>
      <c r="F101" s="1">
        <v>144.9</v>
      </c>
      <c r="G101" s="1">
        <v>4.9000000000000004</v>
      </c>
      <c r="H101" s="1">
        <v>5.2</v>
      </c>
      <c r="I101" s="1">
        <v>9.8000000000000007</v>
      </c>
      <c r="J101">
        <v>183</v>
      </c>
      <c r="K101">
        <v>41</v>
      </c>
      <c r="L101" s="1">
        <v>0.7</v>
      </c>
      <c r="M101" s="2">
        <v>0.08</v>
      </c>
      <c r="N101" s="2">
        <v>0.02</v>
      </c>
      <c r="O101">
        <v>8</v>
      </c>
      <c r="P101" s="1">
        <v>3.6</v>
      </c>
      <c r="Q101" s="1">
        <v>1</v>
      </c>
      <c r="R101" s="3">
        <f t="shared" si="1"/>
        <v>393.70078740157476</v>
      </c>
    </row>
    <row r="102" spans="1:18" ht="18" customHeight="1" x14ac:dyDescent="0.15">
      <c r="A102" t="s">
        <v>169</v>
      </c>
      <c r="B102" t="s">
        <v>185</v>
      </c>
      <c r="C102" t="s">
        <v>83</v>
      </c>
      <c r="E102">
        <v>539</v>
      </c>
      <c r="F102" s="1">
        <v>284</v>
      </c>
      <c r="G102" s="1">
        <v>18.7</v>
      </c>
      <c r="H102" s="1">
        <v>9.9</v>
      </c>
      <c r="I102" s="1">
        <v>86.8</v>
      </c>
      <c r="J102">
        <v>456</v>
      </c>
      <c r="K102">
        <v>45</v>
      </c>
      <c r="L102" s="1">
        <v>2</v>
      </c>
      <c r="M102" s="2">
        <v>0.23</v>
      </c>
      <c r="N102" s="2">
        <v>0.11</v>
      </c>
      <c r="O102">
        <v>8</v>
      </c>
      <c r="P102" s="1">
        <v>4.3</v>
      </c>
      <c r="Q102" s="1">
        <v>2.4</v>
      </c>
      <c r="R102" s="3">
        <f t="shared" si="1"/>
        <v>944.88188976377955</v>
      </c>
    </row>
    <row r="103" spans="1:18" ht="18" customHeight="1" x14ac:dyDescent="0.15">
      <c r="A103" t="s">
        <v>159</v>
      </c>
      <c r="B103" t="s">
        <v>173</v>
      </c>
      <c r="C103" t="s">
        <v>84</v>
      </c>
      <c r="E103">
        <v>143</v>
      </c>
      <c r="F103" s="1">
        <v>96.8</v>
      </c>
      <c r="G103" s="1">
        <v>1.3</v>
      </c>
      <c r="H103" s="1">
        <v>5.2</v>
      </c>
      <c r="I103" s="1">
        <v>23.8</v>
      </c>
      <c r="J103">
        <v>174</v>
      </c>
      <c r="K103">
        <v>64</v>
      </c>
      <c r="L103" s="1">
        <v>0.5</v>
      </c>
      <c r="M103" s="2">
        <v>0.05</v>
      </c>
      <c r="N103" s="2">
        <v>0.04</v>
      </c>
      <c r="O103">
        <v>18</v>
      </c>
      <c r="P103" s="1">
        <v>1.9</v>
      </c>
      <c r="Q103" s="1">
        <v>0.1</v>
      </c>
      <c r="R103" s="3">
        <f t="shared" si="1"/>
        <v>39.370078740157481</v>
      </c>
    </row>
    <row r="104" spans="1:18" ht="18" customHeight="1" x14ac:dyDescent="0.15">
      <c r="A104" t="s">
        <v>171</v>
      </c>
      <c r="B104" t="s">
        <v>187</v>
      </c>
      <c r="C104" s="55" t="s">
        <v>288</v>
      </c>
      <c r="E104">
        <v>153</v>
      </c>
      <c r="F104" s="1">
        <v>175.3</v>
      </c>
      <c r="G104" s="1">
        <v>15.7</v>
      </c>
      <c r="H104" s="1">
        <v>6.3</v>
      </c>
      <c r="I104" s="1">
        <v>10.6</v>
      </c>
      <c r="J104">
        <v>378</v>
      </c>
      <c r="K104">
        <v>32</v>
      </c>
      <c r="L104" s="1">
        <v>2.8</v>
      </c>
      <c r="M104" s="2">
        <v>0.1</v>
      </c>
      <c r="N104" s="2">
        <v>0.21</v>
      </c>
      <c r="O104">
        <v>10</v>
      </c>
      <c r="P104" s="1">
        <v>1.9</v>
      </c>
      <c r="Q104" s="1">
        <v>2</v>
      </c>
      <c r="R104" s="3">
        <f t="shared" si="1"/>
        <v>787.40157480314951</v>
      </c>
    </row>
    <row r="105" spans="1:18" ht="18" customHeight="1" x14ac:dyDescent="0.15">
      <c r="A105" t="s">
        <v>170</v>
      </c>
      <c r="B105" t="s">
        <v>174</v>
      </c>
      <c r="C105" t="s">
        <v>85</v>
      </c>
      <c r="E105">
        <v>13</v>
      </c>
      <c r="F105" s="1">
        <v>159.1</v>
      </c>
      <c r="G105" s="1">
        <v>1.5</v>
      </c>
      <c r="H105" s="1">
        <v>0.3</v>
      </c>
      <c r="I105" s="1">
        <v>3.3</v>
      </c>
      <c r="J105">
        <v>64</v>
      </c>
      <c r="K105">
        <v>97</v>
      </c>
      <c r="L105" s="1">
        <v>0.2</v>
      </c>
      <c r="M105" s="2">
        <v>0.01</v>
      </c>
      <c r="N105" s="2">
        <v>0.03</v>
      </c>
      <c r="O105">
        <v>0</v>
      </c>
      <c r="P105" s="1">
        <v>1.8</v>
      </c>
      <c r="Q105" s="1">
        <v>2.6</v>
      </c>
      <c r="R105" s="3">
        <f t="shared" si="1"/>
        <v>1023.6220472440945</v>
      </c>
    </row>
    <row r="106" spans="1:18" ht="18" customHeight="1" x14ac:dyDescent="0.15">
      <c r="A106" t="s">
        <v>170</v>
      </c>
      <c r="B106" t="s">
        <v>174</v>
      </c>
      <c r="C106" t="s">
        <v>86</v>
      </c>
      <c r="E106">
        <v>88</v>
      </c>
      <c r="F106" s="1">
        <v>221.8</v>
      </c>
      <c r="G106" s="1">
        <v>4.7</v>
      </c>
      <c r="H106" s="1">
        <v>3.2</v>
      </c>
      <c r="I106" s="1">
        <v>10.1</v>
      </c>
      <c r="J106">
        <v>410</v>
      </c>
      <c r="K106">
        <v>28</v>
      </c>
      <c r="L106" s="1">
        <v>0.7</v>
      </c>
      <c r="M106" s="2">
        <v>0.16</v>
      </c>
      <c r="N106" s="2">
        <v>0.06</v>
      </c>
      <c r="O106">
        <v>5</v>
      </c>
      <c r="P106" s="1">
        <v>2.4</v>
      </c>
      <c r="Q106" s="1">
        <v>1.2</v>
      </c>
      <c r="R106" s="3">
        <f t="shared" si="1"/>
        <v>472.44094488188978</v>
      </c>
    </row>
    <row r="107" spans="1:18" ht="18" customHeight="1" x14ac:dyDescent="0.15">
      <c r="A107" t="s">
        <v>160</v>
      </c>
      <c r="B107" t="s">
        <v>191</v>
      </c>
      <c r="C107" t="s">
        <v>87</v>
      </c>
      <c r="E107">
        <v>27</v>
      </c>
      <c r="F107" s="1">
        <v>42.5</v>
      </c>
      <c r="G107" s="1">
        <v>0.1</v>
      </c>
      <c r="H107" s="1">
        <v>0.1</v>
      </c>
      <c r="I107" s="1">
        <v>7.3</v>
      </c>
      <c r="J107">
        <v>55</v>
      </c>
      <c r="K107">
        <v>2</v>
      </c>
      <c r="L107" s="1">
        <v>0</v>
      </c>
      <c r="M107" s="2">
        <v>0.01</v>
      </c>
      <c r="N107" s="2">
        <v>0.01</v>
      </c>
      <c r="O107">
        <v>2</v>
      </c>
      <c r="P107" s="1">
        <v>0.8</v>
      </c>
      <c r="Q107" s="1">
        <v>0</v>
      </c>
      <c r="R107" s="52"/>
    </row>
    <row r="108" spans="1:18" ht="18" customHeight="1" x14ac:dyDescent="0.15">
      <c r="A108" t="s">
        <v>169</v>
      </c>
      <c r="B108" t="s">
        <v>182</v>
      </c>
      <c r="C108" t="s">
        <v>88</v>
      </c>
      <c r="E108">
        <v>362</v>
      </c>
      <c r="F108" s="1">
        <v>156</v>
      </c>
      <c r="G108" s="1">
        <v>13.1</v>
      </c>
      <c r="H108" s="1">
        <v>6.4</v>
      </c>
      <c r="I108" s="1">
        <v>59.6</v>
      </c>
      <c r="J108">
        <v>227</v>
      </c>
      <c r="K108">
        <v>82</v>
      </c>
      <c r="L108" s="1">
        <v>1</v>
      </c>
      <c r="M108" s="2">
        <v>0.23</v>
      </c>
      <c r="N108" s="2">
        <v>0.1</v>
      </c>
      <c r="O108">
        <v>1</v>
      </c>
      <c r="P108" s="1">
        <v>0.7</v>
      </c>
      <c r="Q108" s="1">
        <v>0.9</v>
      </c>
      <c r="R108" s="3">
        <f t="shared" si="1"/>
        <v>354.3307086614173</v>
      </c>
    </row>
    <row r="109" spans="1:18" ht="18" customHeight="1" x14ac:dyDescent="0.15">
      <c r="A109" t="s">
        <v>159</v>
      </c>
      <c r="B109" t="s">
        <v>173</v>
      </c>
      <c r="C109" t="s">
        <v>89</v>
      </c>
      <c r="E109">
        <v>50</v>
      </c>
      <c r="F109" s="1">
        <v>110.7</v>
      </c>
      <c r="G109" s="1">
        <v>2</v>
      </c>
      <c r="H109" s="1">
        <v>0.8</v>
      </c>
      <c r="I109" s="1">
        <v>10</v>
      </c>
      <c r="J109">
        <v>247</v>
      </c>
      <c r="K109">
        <v>59</v>
      </c>
      <c r="L109" s="1">
        <v>0.5</v>
      </c>
      <c r="M109" s="2">
        <v>0.05</v>
      </c>
      <c r="N109" s="2">
        <v>0.04</v>
      </c>
      <c r="O109">
        <v>41</v>
      </c>
      <c r="P109" s="1">
        <v>2.4</v>
      </c>
      <c r="Q109" s="1">
        <v>0.5</v>
      </c>
      <c r="R109" s="3">
        <f t="shared" si="1"/>
        <v>196.85039370078738</v>
      </c>
    </row>
    <row r="110" spans="1:18" ht="18" customHeight="1" x14ac:dyDescent="0.15">
      <c r="A110" t="s">
        <v>160</v>
      </c>
      <c r="B110" t="s">
        <v>191</v>
      </c>
      <c r="C110" t="s">
        <v>90</v>
      </c>
      <c r="E110">
        <v>37</v>
      </c>
      <c r="F110" s="1">
        <v>69.5</v>
      </c>
      <c r="G110" s="1">
        <v>0.6</v>
      </c>
      <c r="H110" s="1">
        <v>0.1</v>
      </c>
      <c r="I110" s="1">
        <v>9.6</v>
      </c>
      <c r="J110">
        <v>120</v>
      </c>
      <c r="K110">
        <v>17</v>
      </c>
      <c r="L110" s="1">
        <v>0.2</v>
      </c>
      <c r="M110" s="2">
        <v>0.08</v>
      </c>
      <c r="N110" s="2">
        <v>0.02</v>
      </c>
      <c r="O110">
        <v>26</v>
      </c>
      <c r="P110" s="1">
        <v>0.8</v>
      </c>
      <c r="Q110" s="1">
        <v>0</v>
      </c>
      <c r="R110" s="52"/>
    </row>
    <row r="111" spans="1:18" ht="18" customHeight="1" x14ac:dyDescent="0.15">
      <c r="A111" t="s">
        <v>169</v>
      </c>
      <c r="B111" t="s">
        <v>181</v>
      </c>
      <c r="C111" t="s">
        <v>91</v>
      </c>
      <c r="E111">
        <v>202</v>
      </c>
      <c r="F111" s="1">
        <v>72</v>
      </c>
      <c r="G111" s="1">
        <v>3</v>
      </c>
      <c r="H111" s="1">
        <v>0.4</v>
      </c>
      <c r="I111" s="1">
        <v>44.5</v>
      </c>
      <c r="J111">
        <v>35</v>
      </c>
      <c r="K111">
        <v>4</v>
      </c>
      <c r="L111" s="1">
        <v>0.1</v>
      </c>
      <c r="M111" s="2">
        <v>0.02</v>
      </c>
      <c r="N111" s="2">
        <v>0.01</v>
      </c>
      <c r="O111">
        <v>0</v>
      </c>
      <c r="P111" s="1">
        <v>0.4</v>
      </c>
      <c r="Q111" s="1">
        <v>0</v>
      </c>
      <c r="R111" s="3"/>
    </row>
    <row r="112" spans="1:18" ht="18" customHeight="1" x14ac:dyDescent="0.15">
      <c r="A112" t="s">
        <v>171</v>
      </c>
      <c r="B112" t="s">
        <v>188</v>
      </c>
      <c r="C112" s="58" t="s">
        <v>92</v>
      </c>
      <c r="E112">
        <v>343</v>
      </c>
      <c r="F112" s="1">
        <v>245.4</v>
      </c>
      <c r="G112" s="1">
        <v>11.6</v>
      </c>
      <c r="H112" s="1">
        <v>9.9</v>
      </c>
      <c r="I112" s="1">
        <v>50.6</v>
      </c>
      <c r="J112">
        <v>893</v>
      </c>
      <c r="K112">
        <v>30</v>
      </c>
      <c r="L112" s="1">
        <v>1.3</v>
      </c>
      <c r="M112" s="2">
        <v>0.22</v>
      </c>
      <c r="N112" s="2">
        <v>0.11</v>
      </c>
      <c r="O112">
        <v>61</v>
      </c>
      <c r="P112" s="1">
        <v>3.6</v>
      </c>
      <c r="Q112" s="1">
        <v>2.1</v>
      </c>
      <c r="R112" s="3">
        <f t="shared" si="1"/>
        <v>826.77165354330702</v>
      </c>
    </row>
    <row r="113" spans="1:18" ht="18" customHeight="1" x14ac:dyDescent="0.15">
      <c r="A113" t="s">
        <v>170</v>
      </c>
      <c r="B113" t="s">
        <v>173</v>
      </c>
      <c r="C113" t="s">
        <v>93</v>
      </c>
      <c r="E113">
        <v>26</v>
      </c>
      <c r="F113" s="1">
        <v>49.7</v>
      </c>
      <c r="G113" s="1">
        <v>1.8</v>
      </c>
      <c r="H113" s="1">
        <v>1.6</v>
      </c>
      <c r="I113" s="1">
        <v>2.1</v>
      </c>
      <c r="J113">
        <v>57</v>
      </c>
      <c r="K113">
        <v>44</v>
      </c>
      <c r="L113" s="1">
        <v>0.5</v>
      </c>
      <c r="M113" s="2">
        <v>0.05</v>
      </c>
      <c r="N113" s="2">
        <v>0.04</v>
      </c>
      <c r="O113">
        <v>6</v>
      </c>
      <c r="P113" s="1">
        <v>1</v>
      </c>
      <c r="Q113" s="1">
        <v>0.5</v>
      </c>
      <c r="R113" s="3">
        <f t="shared" si="1"/>
        <v>196.85039370078738</v>
      </c>
    </row>
    <row r="114" spans="1:18" ht="18" customHeight="1" x14ac:dyDescent="0.15">
      <c r="A114" t="s">
        <v>169</v>
      </c>
      <c r="B114" t="s">
        <v>181</v>
      </c>
      <c r="C114" t="s">
        <v>94</v>
      </c>
      <c r="E114">
        <v>376</v>
      </c>
      <c r="F114" s="1">
        <v>606.9</v>
      </c>
      <c r="G114" s="1">
        <v>11.9</v>
      </c>
      <c r="H114" s="1">
        <v>5.9</v>
      </c>
      <c r="I114" s="1">
        <v>65.2</v>
      </c>
      <c r="J114">
        <v>275</v>
      </c>
      <c r="K114">
        <v>51</v>
      </c>
      <c r="L114" s="1">
        <v>1.7</v>
      </c>
      <c r="M114" s="2">
        <v>0.11</v>
      </c>
      <c r="N114" s="2">
        <v>0.25</v>
      </c>
      <c r="O114">
        <v>8</v>
      </c>
      <c r="P114" s="1">
        <v>1.4</v>
      </c>
      <c r="Q114" s="1">
        <v>2</v>
      </c>
      <c r="R114" s="3">
        <f t="shared" si="1"/>
        <v>787.40157480314951</v>
      </c>
    </row>
    <row r="115" spans="1:18" ht="18" customHeight="1" x14ac:dyDescent="0.15">
      <c r="A115" t="s">
        <v>169</v>
      </c>
      <c r="B115" t="s">
        <v>182</v>
      </c>
      <c r="C115" t="s">
        <v>101</v>
      </c>
      <c r="E115">
        <v>472</v>
      </c>
      <c r="F115" s="1">
        <v>281.5</v>
      </c>
      <c r="G115" s="1">
        <v>13</v>
      </c>
      <c r="H115" s="1">
        <v>15.2</v>
      </c>
      <c r="I115" s="1">
        <v>69.5</v>
      </c>
      <c r="J115">
        <v>437</v>
      </c>
      <c r="K115">
        <v>39</v>
      </c>
      <c r="L115" s="1">
        <v>1.2</v>
      </c>
      <c r="M115" s="2">
        <v>0.11</v>
      </c>
      <c r="N115" s="2">
        <v>7.0000000000000007E-2</v>
      </c>
      <c r="O115">
        <v>12</v>
      </c>
      <c r="P115" s="1">
        <v>2.8</v>
      </c>
      <c r="Q115" s="1">
        <v>2.2000000000000002</v>
      </c>
      <c r="R115" s="3">
        <f t="shared" si="1"/>
        <v>866.14173228346453</v>
      </c>
    </row>
    <row r="116" spans="1:18" ht="18" customHeight="1" x14ac:dyDescent="0.15">
      <c r="A116" t="s">
        <v>159</v>
      </c>
      <c r="B116" t="s">
        <v>173</v>
      </c>
      <c r="C116" t="s">
        <v>95</v>
      </c>
      <c r="E116">
        <v>101</v>
      </c>
      <c r="F116" s="1">
        <v>37.299999999999997</v>
      </c>
      <c r="G116" s="1">
        <v>7.5</v>
      </c>
      <c r="H116" s="1">
        <v>3.8</v>
      </c>
      <c r="I116" s="1">
        <v>10.4</v>
      </c>
      <c r="J116">
        <v>420</v>
      </c>
      <c r="K116">
        <v>298</v>
      </c>
      <c r="L116" s="1">
        <v>4.7</v>
      </c>
      <c r="M116" s="2">
        <v>0.04</v>
      </c>
      <c r="N116" s="2">
        <v>0.09</v>
      </c>
      <c r="O116">
        <v>2</v>
      </c>
      <c r="P116" s="1">
        <v>2.9</v>
      </c>
      <c r="Q116" s="1">
        <v>1.1000000000000001</v>
      </c>
      <c r="R116" s="3">
        <f t="shared" si="1"/>
        <v>433.07086614173227</v>
      </c>
    </row>
    <row r="117" spans="1:18" ht="18" customHeight="1" x14ac:dyDescent="0.15">
      <c r="A117" t="s">
        <v>171</v>
      </c>
      <c r="B117" t="s">
        <v>190</v>
      </c>
      <c r="C117" s="58" t="s">
        <v>96</v>
      </c>
      <c r="E117">
        <v>159</v>
      </c>
      <c r="F117" s="1">
        <v>132.80000000000001</v>
      </c>
      <c r="G117" s="1">
        <v>11.6</v>
      </c>
      <c r="H117" s="1">
        <v>10.199999999999999</v>
      </c>
      <c r="I117" s="1">
        <v>4.8</v>
      </c>
      <c r="J117">
        <v>298</v>
      </c>
      <c r="K117">
        <v>214</v>
      </c>
      <c r="L117" s="1">
        <v>2.6</v>
      </c>
      <c r="M117" s="2">
        <v>0.09</v>
      </c>
      <c r="N117" s="2">
        <v>7.0000000000000007E-2</v>
      </c>
      <c r="O117">
        <v>10</v>
      </c>
      <c r="P117" s="1">
        <v>1.6</v>
      </c>
      <c r="Q117" s="1">
        <v>1.3</v>
      </c>
      <c r="R117" s="3">
        <f t="shared" si="1"/>
        <v>511.81102362204723</v>
      </c>
    </row>
    <row r="118" spans="1:18" ht="18" customHeight="1" x14ac:dyDescent="0.15">
      <c r="A118" t="s">
        <v>170</v>
      </c>
      <c r="B118" t="s">
        <v>174</v>
      </c>
      <c r="C118" s="55" t="s">
        <v>289</v>
      </c>
      <c r="E118">
        <v>61</v>
      </c>
      <c r="F118" s="1">
        <v>204.6</v>
      </c>
      <c r="G118" s="1">
        <v>2.4</v>
      </c>
      <c r="H118" s="1">
        <v>0.8</v>
      </c>
      <c r="I118" s="1">
        <v>12.9</v>
      </c>
      <c r="J118">
        <v>313</v>
      </c>
      <c r="K118">
        <v>26</v>
      </c>
      <c r="L118" s="1">
        <v>0.6</v>
      </c>
      <c r="M118" s="2">
        <v>7.0000000000000007E-2</v>
      </c>
      <c r="N118" s="2">
        <v>7.0000000000000007E-2</v>
      </c>
      <c r="O118">
        <v>14</v>
      </c>
      <c r="P118" s="1">
        <v>2.9</v>
      </c>
      <c r="Q118" s="1">
        <v>1.2</v>
      </c>
      <c r="R118" s="3">
        <f t="shared" si="1"/>
        <v>472.44094488188978</v>
      </c>
    </row>
    <row r="119" spans="1:18" ht="18" customHeight="1" x14ac:dyDescent="0.15">
      <c r="A119" t="s">
        <v>169</v>
      </c>
      <c r="B119" t="s">
        <v>182</v>
      </c>
      <c r="C119" t="s">
        <v>97</v>
      </c>
      <c r="E119">
        <v>555</v>
      </c>
      <c r="F119" s="1">
        <v>331.2</v>
      </c>
      <c r="G119" s="1">
        <v>19.8</v>
      </c>
      <c r="H119" s="1">
        <v>14.1</v>
      </c>
      <c r="I119" s="1">
        <v>82.3</v>
      </c>
      <c r="J119">
        <v>333</v>
      </c>
      <c r="K119">
        <v>49</v>
      </c>
      <c r="L119" s="1">
        <v>2.1</v>
      </c>
      <c r="M119" s="2">
        <v>0.12</v>
      </c>
      <c r="N119" s="2">
        <v>0.3</v>
      </c>
      <c r="O119">
        <v>6</v>
      </c>
      <c r="P119" s="1">
        <v>1.8</v>
      </c>
      <c r="Q119" s="1">
        <v>1.9</v>
      </c>
      <c r="R119" s="3">
        <f t="shared" si="1"/>
        <v>748.03149606299212</v>
      </c>
    </row>
    <row r="120" spans="1:18" ht="18" customHeight="1" x14ac:dyDescent="0.15">
      <c r="A120" t="s">
        <v>159</v>
      </c>
      <c r="B120" t="s">
        <v>173</v>
      </c>
      <c r="C120" s="55" t="s">
        <v>290</v>
      </c>
      <c r="E120">
        <v>68</v>
      </c>
      <c r="F120" s="1">
        <v>90</v>
      </c>
      <c r="G120" s="1">
        <v>1.7</v>
      </c>
      <c r="H120" s="1">
        <v>0.2</v>
      </c>
      <c r="I120" s="1">
        <v>15.1</v>
      </c>
      <c r="J120">
        <v>375</v>
      </c>
      <c r="K120">
        <v>11</v>
      </c>
      <c r="L120" s="1">
        <v>0.4</v>
      </c>
      <c r="M120" s="2">
        <v>0.08</v>
      </c>
      <c r="N120" s="2">
        <v>0.04</v>
      </c>
      <c r="O120">
        <v>30</v>
      </c>
      <c r="P120" s="1">
        <v>1.3</v>
      </c>
      <c r="Q120" s="1">
        <v>0.8</v>
      </c>
      <c r="R120" s="3">
        <f t="shared" si="1"/>
        <v>314.96062992125985</v>
      </c>
    </row>
    <row r="121" spans="1:18" ht="18" customHeight="1" x14ac:dyDescent="0.15">
      <c r="A121" t="s">
        <v>169</v>
      </c>
      <c r="B121" t="s">
        <v>185</v>
      </c>
      <c r="C121" t="s">
        <v>98</v>
      </c>
      <c r="E121">
        <v>406</v>
      </c>
      <c r="F121" s="1">
        <v>86.1</v>
      </c>
      <c r="G121" s="1">
        <v>13.8</v>
      </c>
      <c r="H121" s="1">
        <v>2.2999999999999998</v>
      </c>
      <c r="I121" s="1">
        <v>79.3</v>
      </c>
      <c r="J121">
        <v>388</v>
      </c>
      <c r="K121">
        <v>36</v>
      </c>
      <c r="L121" s="1">
        <v>1.8</v>
      </c>
      <c r="M121" s="2">
        <v>0.21</v>
      </c>
      <c r="N121" s="2">
        <v>0.08</v>
      </c>
      <c r="O121">
        <v>7</v>
      </c>
      <c r="P121" s="1">
        <v>3.7</v>
      </c>
      <c r="Q121" s="1">
        <v>1.4</v>
      </c>
      <c r="R121" s="3">
        <f t="shared" si="1"/>
        <v>551.18110236220468</v>
      </c>
    </row>
    <row r="122" spans="1:18" ht="18" customHeight="1" x14ac:dyDescent="0.15">
      <c r="A122" t="s">
        <v>159</v>
      </c>
      <c r="B122" t="s">
        <v>173</v>
      </c>
      <c r="C122" t="s">
        <v>99</v>
      </c>
      <c r="E122">
        <v>11</v>
      </c>
      <c r="F122" s="1">
        <v>53.7</v>
      </c>
      <c r="G122" s="1">
        <v>1.1000000000000001</v>
      </c>
      <c r="H122" s="1">
        <v>0.1</v>
      </c>
      <c r="I122" s="1">
        <v>2.6</v>
      </c>
      <c r="J122">
        <v>279</v>
      </c>
      <c r="K122">
        <v>86</v>
      </c>
      <c r="L122" s="1">
        <v>1.5</v>
      </c>
      <c r="M122" s="2">
        <v>7.0000000000000007E-2</v>
      </c>
      <c r="N122" s="2">
        <v>0.08</v>
      </c>
      <c r="O122">
        <v>20</v>
      </c>
      <c r="P122" s="1">
        <v>1.3</v>
      </c>
      <c r="Q122" s="1">
        <v>0.6</v>
      </c>
      <c r="R122" s="3">
        <f t="shared" si="1"/>
        <v>236.22047244094489</v>
      </c>
    </row>
    <row r="123" spans="1:18" ht="18" customHeight="1" x14ac:dyDescent="0.15">
      <c r="A123" t="s">
        <v>169</v>
      </c>
      <c r="B123" t="s">
        <v>186</v>
      </c>
      <c r="C123" t="s">
        <v>100</v>
      </c>
      <c r="E123">
        <v>377</v>
      </c>
      <c r="F123" s="1">
        <v>110.5</v>
      </c>
      <c r="G123" s="1">
        <v>11.2</v>
      </c>
      <c r="H123" s="1">
        <v>8</v>
      </c>
      <c r="I123" s="1">
        <v>63.4</v>
      </c>
      <c r="J123">
        <v>317</v>
      </c>
      <c r="K123">
        <v>35</v>
      </c>
      <c r="L123" s="1">
        <v>1.9</v>
      </c>
      <c r="M123" s="2">
        <v>0.12</v>
      </c>
      <c r="N123" s="2">
        <v>0.09</v>
      </c>
      <c r="O123">
        <v>0</v>
      </c>
      <c r="P123" s="1">
        <v>2.1</v>
      </c>
      <c r="Q123" s="1">
        <v>1.3</v>
      </c>
      <c r="R123" s="3">
        <f t="shared" si="1"/>
        <v>511.81102362204723</v>
      </c>
    </row>
    <row r="124" spans="1:18" ht="18" customHeight="1" x14ac:dyDescent="0.15">
      <c r="A124" t="s">
        <v>159</v>
      </c>
      <c r="B124" t="s">
        <v>173</v>
      </c>
      <c r="C124" t="s">
        <v>102</v>
      </c>
      <c r="E124">
        <v>63</v>
      </c>
      <c r="F124" s="1">
        <v>39.6</v>
      </c>
      <c r="G124" s="1">
        <v>1.7</v>
      </c>
      <c r="H124" s="1">
        <v>2.8</v>
      </c>
      <c r="I124" s="1">
        <v>7.9</v>
      </c>
      <c r="J124">
        <v>91</v>
      </c>
      <c r="K124">
        <v>34</v>
      </c>
      <c r="L124" s="1">
        <v>0.4</v>
      </c>
      <c r="M124" s="2">
        <v>0.05</v>
      </c>
      <c r="N124" s="2">
        <v>0.02</v>
      </c>
      <c r="O124">
        <v>7</v>
      </c>
      <c r="P124" s="1">
        <v>0.8</v>
      </c>
      <c r="Q124" s="1">
        <v>0.4</v>
      </c>
      <c r="R124" s="3">
        <f t="shared" si="1"/>
        <v>157.48031496062993</v>
      </c>
    </row>
    <row r="125" spans="1:18" ht="18" customHeight="1" x14ac:dyDescent="0.15">
      <c r="A125" t="s">
        <v>171</v>
      </c>
      <c r="B125" t="s">
        <v>189</v>
      </c>
      <c r="C125" s="58" t="s">
        <v>103</v>
      </c>
      <c r="E125">
        <v>132</v>
      </c>
      <c r="F125" s="1">
        <v>71.400000000000006</v>
      </c>
      <c r="G125" s="1">
        <v>7.7</v>
      </c>
      <c r="H125" s="1">
        <v>10.1</v>
      </c>
      <c r="I125" s="1">
        <v>2</v>
      </c>
      <c r="J125">
        <v>157</v>
      </c>
      <c r="K125">
        <v>31</v>
      </c>
      <c r="L125" s="1">
        <v>1.1000000000000001</v>
      </c>
      <c r="M125" s="2">
        <v>7.0000000000000007E-2</v>
      </c>
      <c r="N125" s="2">
        <v>0.24</v>
      </c>
      <c r="O125">
        <v>7</v>
      </c>
      <c r="P125" s="1">
        <v>0.4</v>
      </c>
      <c r="Q125" s="1">
        <v>1</v>
      </c>
      <c r="R125" s="3">
        <f t="shared" si="1"/>
        <v>393.70078740157476</v>
      </c>
    </row>
    <row r="126" spans="1:18" ht="18" customHeight="1" x14ac:dyDescent="0.15">
      <c r="A126" t="s">
        <v>159</v>
      </c>
      <c r="B126" t="s">
        <v>173</v>
      </c>
      <c r="C126" t="s">
        <v>104</v>
      </c>
      <c r="E126">
        <v>22</v>
      </c>
      <c r="F126" s="1">
        <v>51</v>
      </c>
      <c r="G126" s="1">
        <v>1.8</v>
      </c>
      <c r="H126" s="1">
        <v>0.9</v>
      </c>
      <c r="I126" s="1">
        <v>2.7</v>
      </c>
      <c r="J126">
        <v>157</v>
      </c>
      <c r="K126">
        <v>37</v>
      </c>
      <c r="L126" s="1">
        <v>0.4</v>
      </c>
      <c r="M126" s="2">
        <v>0.03</v>
      </c>
      <c r="N126" s="2">
        <v>0.02</v>
      </c>
      <c r="O126">
        <v>7</v>
      </c>
      <c r="P126" s="1">
        <v>1</v>
      </c>
      <c r="Q126" s="1">
        <v>0.9</v>
      </c>
      <c r="R126" s="3">
        <f t="shared" si="1"/>
        <v>354.3307086614173</v>
      </c>
    </row>
    <row r="127" spans="1:18" ht="18" customHeight="1" x14ac:dyDescent="0.15">
      <c r="A127" t="s">
        <v>159</v>
      </c>
      <c r="B127" t="s">
        <v>174</v>
      </c>
      <c r="C127" t="s">
        <v>291</v>
      </c>
      <c r="E127">
        <v>50</v>
      </c>
      <c r="F127" s="1">
        <v>205.1</v>
      </c>
      <c r="G127" s="1">
        <v>2.9</v>
      </c>
      <c r="H127" s="1">
        <v>2.2999999999999998</v>
      </c>
      <c r="I127" s="1">
        <v>4.8</v>
      </c>
      <c r="J127">
        <v>217</v>
      </c>
      <c r="K127">
        <v>42</v>
      </c>
      <c r="L127" s="1">
        <v>0.6</v>
      </c>
      <c r="M127" s="2">
        <v>0.03</v>
      </c>
      <c r="N127" s="2">
        <v>0.04</v>
      </c>
      <c r="O127">
        <v>4</v>
      </c>
      <c r="P127" s="1">
        <v>1.5</v>
      </c>
      <c r="Q127" s="1">
        <v>1.4</v>
      </c>
      <c r="R127" s="3">
        <f t="shared" si="1"/>
        <v>551.18110236220468</v>
      </c>
    </row>
    <row r="128" spans="1:18" ht="18" customHeight="1" x14ac:dyDescent="0.15">
      <c r="A128" t="s">
        <v>169</v>
      </c>
      <c r="B128" t="s">
        <v>182</v>
      </c>
      <c r="C128" t="s">
        <v>105</v>
      </c>
      <c r="E128">
        <v>482</v>
      </c>
      <c r="F128" s="1">
        <v>184.9</v>
      </c>
      <c r="G128" s="1">
        <v>17.7</v>
      </c>
      <c r="H128" s="1">
        <v>13.1</v>
      </c>
      <c r="I128" s="1">
        <v>71.900000000000006</v>
      </c>
      <c r="J128">
        <v>650</v>
      </c>
      <c r="K128">
        <v>60</v>
      </c>
      <c r="L128" s="1">
        <v>2.5</v>
      </c>
      <c r="M128" s="2">
        <v>0.22</v>
      </c>
      <c r="N128" s="2">
        <v>0.13</v>
      </c>
      <c r="O128">
        <v>20</v>
      </c>
      <c r="P128" s="1">
        <v>5.2</v>
      </c>
      <c r="Q128" s="1">
        <v>1.1000000000000001</v>
      </c>
      <c r="R128" s="3">
        <f t="shared" si="1"/>
        <v>433.07086614173227</v>
      </c>
    </row>
    <row r="129" spans="1:18" ht="18" customHeight="1" x14ac:dyDescent="0.15">
      <c r="A129" t="s">
        <v>159</v>
      </c>
      <c r="B129" t="s">
        <v>172</v>
      </c>
      <c r="C129" t="s">
        <v>247</v>
      </c>
      <c r="E129">
        <v>66</v>
      </c>
      <c r="F129" s="1">
        <v>45.7</v>
      </c>
      <c r="G129" s="1">
        <v>2.4</v>
      </c>
      <c r="H129" s="1">
        <v>2.1</v>
      </c>
      <c r="I129" s="1">
        <v>10.1</v>
      </c>
      <c r="J129">
        <v>433</v>
      </c>
      <c r="K129">
        <v>82</v>
      </c>
      <c r="L129" s="1">
        <v>1.2</v>
      </c>
      <c r="M129" s="2">
        <v>0.05</v>
      </c>
      <c r="N129" s="2">
        <v>0.05</v>
      </c>
      <c r="O129">
        <v>2</v>
      </c>
      <c r="P129" s="1">
        <v>2.8</v>
      </c>
      <c r="Q129" s="1">
        <v>1.2</v>
      </c>
      <c r="R129" s="3">
        <f t="shared" si="1"/>
        <v>472.44094488188978</v>
      </c>
    </row>
    <row r="130" spans="1:18" ht="18" customHeight="1" x14ac:dyDescent="0.15">
      <c r="A130" t="s">
        <v>160</v>
      </c>
      <c r="B130" t="s">
        <v>192</v>
      </c>
      <c r="C130" t="s">
        <v>107</v>
      </c>
      <c r="E130">
        <v>66</v>
      </c>
      <c r="F130" s="1">
        <v>31.9</v>
      </c>
      <c r="G130" s="1">
        <v>2.2999999999999998</v>
      </c>
      <c r="H130" s="1">
        <v>2</v>
      </c>
      <c r="I130" s="1">
        <v>10</v>
      </c>
      <c r="J130">
        <v>48</v>
      </c>
      <c r="K130">
        <v>11</v>
      </c>
      <c r="L130" s="1">
        <v>0.3</v>
      </c>
      <c r="M130" s="2">
        <v>0.03</v>
      </c>
      <c r="N130" s="2">
        <v>7.0000000000000007E-2</v>
      </c>
      <c r="O130">
        <v>0</v>
      </c>
      <c r="P130" s="1">
        <v>0.5</v>
      </c>
      <c r="Q130" s="1">
        <v>0.7</v>
      </c>
      <c r="R130" s="3">
        <f t="shared" si="1"/>
        <v>275.59055118110234</v>
      </c>
    </row>
    <row r="131" spans="1:18" ht="18" customHeight="1" x14ac:dyDescent="0.15">
      <c r="A131" t="s">
        <v>171</v>
      </c>
      <c r="B131" t="s">
        <v>187</v>
      </c>
      <c r="C131" s="58" t="s">
        <v>108</v>
      </c>
      <c r="E131">
        <v>171</v>
      </c>
      <c r="F131" s="1">
        <v>189.8</v>
      </c>
      <c r="G131" s="1">
        <v>12</v>
      </c>
      <c r="H131" s="1">
        <v>10.4</v>
      </c>
      <c r="I131" s="1">
        <v>9.1999999999999993</v>
      </c>
      <c r="J131">
        <v>689</v>
      </c>
      <c r="K131">
        <v>79</v>
      </c>
      <c r="L131" s="1">
        <v>1.7</v>
      </c>
      <c r="M131" s="2">
        <v>0.12</v>
      </c>
      <c r="N131" s="2">
        <v>0.25</v>
      </c>
      <c r="O131">
        <v>20</v>
      </c>
      <c r="P131" s="1">
        <v>3.9</v>
      </c>
      <c r="Q131" s="1">
        <v>1</v>
      </c>
      <c r="R131" s="3">
        <f t="shared" si="1"/>
        <v>393.70078740157476</v>
      </c>
    </row>
    <row r="132" spans="1:18" ht="18" customHeight="1" x14ac:dyDescent="0.15">
      <c r="A132" t="s">
        <v>159</v>
      </c>
      <c r="B132" t="s">
        <v>177</v>
      </c>
      <c r="C132" t="s">
        <v>109</v>
      </c>
      <c r="E132">
        <v>70</v>
      </c>
      <c r="F132" s="1">
        <v>68.900000000000006</v>
      </c>
      <c r="G132" s="1">
        <v>1.1000000000000001</v>
      </c>
      <c r="H132" s="1">
        <v>3.4</v>
      </c>
      <c r="I132" s="1">
        <v>9.3000000000000007</v>
      </c>
      <c r="J132">
        <v>146</v>
      </c>
      <c r="K132">
        <v>18</v>
      </c>
      <c r="L132" s="1">
        <v>0.3</v>
      </c>
      <c r="M132" s="2">
        <v>0.04</v>
      </c>
      <c r="N132" s="2">
        <v>0.01</v>
      </c>
      <c r="O132">
        <v>9</v>
      </c>
      <c r="P132" s="1">
        <v>1.3</v>
      </c>
      <c r="Q132" s="1">
        <v>0.7</v>
      </c>
      <c r="R132" s="3">
        <f t="shared" ref="R132:R165" si="2">Q132/2.54*1000</f>
        <v>275.59055118110234</v>
      </c>
    </row>
    <row r="133" spans="1:18" ht="18" customHeight="1" x14ac:dyDescent="0.15">
      <c r="A133" t="s">
        <v>159</v>
      </c>
      <c r="B133" t="s">
        <v>172</v>
      </c>
      <c r="C133" t="s">
        <v>110</v>
      </c>
      <c r="E133">
        <v>50</v>
      </c>
      <c r="F133" s="1">
        <v>29.1</v>
      </c>
      <c r="G133" s="1">
        <v>0.4</v>
      </c>
      <c r="H133" s="1">
        <v>3.4</v>
      </c>
      <c r="I133" s="1">
        <v>4.7</v>
      </c>
      <c r="J133">
        <v>101</v>
      </c>
      <c r="K133">
        <v>10</v>
      </c>
      <c r="L133" s="1">
        <v>0.1</v>
      </c>
      <c r="M133" s="2">
        <v>0.02</v>
      </c>
      <c r="N133" s="2">
        <v>0.02</v>
      </c>
      <c r="O133">
        <v>1</v>
      </c>
      <c r="P133" s="1">
        <v>0.5</v>
      </c>
      <c r="Q133" s="1">
        <v>0.5</v>
      </c>
      <c r="R133" s="3">
        <f t="shared" si="2"/>
        <v>196.85039370078738</v>
      </c>
    </row>
    <row r="134" spans="1:18" ht="18" customHeight="1" x14ac:dyDescent="0.15">
      <c r="A134" t="s">
        <v>171</v>
      </c>
      <c r="B134" t="s">
        <v>189</v>
      </c>
      <c r="C134" s="58" t="s">
        <v>111</v>
      </c>
      <c r="E134">
        <v>163</v>
      </c>
      <c r="F134" s="1">
        <v>100.8</v>
      </c>
      <c r="G134" s="1">
        <v>8.6999999999999993</v>
      </c>
      <c r="H134" s="1">
        <v>8.8000000000000007</v>
      </c>
      <c r="I134" s="1">
        <v>11.6</v>
      </c>
      <c r="J134">
        <v>224</v>
      </c>
      <c r="K134">
        <v>41</v>
      </c>
      <c r="L134" s="1">
        <v>1.6</v>
      </c>
      <c r="M134" s="2">
        <v>0.16</v>
      </c>
      <c r="N134" s="2">
        <v>0.28000000000000003</v>
      </c>
      <c r="O134">
        <v>9</v>
      </c>
      <c r="P134" s="1">
        <v>3</v>
      </c>
      <c r="Q134" s="1">
        <v>0.8</v>
      </c>
      <c r="R134" s="3">
        <f t="shared" si="2"/>
        <v>314.96062992125985</v>
      </c>
    </row>
    <row r="135" spans="1:18" ht="18" customHeight="1" x14ac:dyDescent="0.15">
      <c r="A135" t="s">
        <v>159</v>
      </c>
      <c r="B135" t="s">
        <v>176</v>
      </c>
      <c r="C135" t="s">
        <v>112</v>
      </c>
      <c r="E135">
        <v>39</v>
      </c>
      <c r="F135" s="1">
        <v>178.4</v>
      </c>
      <c r="G135" s="1">
        <v>2</v>
      </c>
      <c r="H135" s="1">
        <v>1.2</v>
      </c>
      <c r="I135" s="1">
        <v>7.7</v>
      </c>
      <c r="J135">
        <v>247</v>
      </c>
      <c r="K135">
        <v>23</v>
      </c>
      <c r="L135" s="1">
        <v>0.3</v>
      </c>
      <c r="M135" s="2">
        <v>0.04</v>
      </c>
      <c r="N135" s="2">
        <v>0.03</v>
      </c>
      <c r="O135">
        <v>8</v>
      </c>
      <c r="P135" s="1">
        <v>1.3</v>
      </c>
      <c r="Q135" s="1">
        <v>1.1000000000000001</v>
      </c>
      <c r="R135" s="3">
        <f t="shared" si="2"/>
        <v>433.07086614173227</v>
      </c>
    </row>
    <row r="136" spans="1:18" ht="18" customHeight="1" x14ac:dyDescent="0.15">
      <c r="A136" t="s">
        <v>159</v>
      </c>
      <c r="B136" t="s">
        <v>173</v>
      </c>
      <c r="C136" t="s">
        <v>113</v>
      </c>
      <c r="E136">
        <v>25</v>
      </c>
      <c r="F136" s="1">
        <v>61</v>
      </c>
      <c r="G136" s="1">
        <v>1.9</v>
      </c>
      <c r="H136" s="1">
        <v>0.5</v>
      </c>
      <c r="I136" s="1">
        <v>5.0999999999999996</v>
      </c>
      <c r="J136">
        <v>401</v>
      </c>
      <c r="K136">
        <v>30</v>
      </c>
      <c r="L136" s="1">
        <v>1.1000000000000001</v>
      </c>
      <c r="M136" s="2">
        <v>7.0000000000000007E-2</v>
      </c>
      <c r="N136" s="2">
        <v>0.12</v>
      </c>
      <c r="O136">
        <v>43</v>
      </c>
      <c r="P136" s="1">
        <v>1.9</v>
      </c>
      <c r="Q136" s="1">
        <v>0.5</v>
      </c>
      <c r="R136" s="3">
        <f t="shared" si="2"/>
        <v>196.85039370078738</v>
      </c>
    </row>
    <row r="137" spans="1:18" ht="18" customHeight="1" x14ac:dyDescent="0.15">
      <c r="A137" t="s">
        <v>171</v>
      </c>
      <c r="B137" t="s">
        <v>187</v>
      </c>
      <c r="C137" s="58" t="s">
        <v>114</v>
      </c>
      <c r="E137">
        <v>197</v>
      </c>
      <c r="F137" s="1">
        <v>99.2</v>
      </c>
      <c r="G137" s="1">
        <v>13.3</v>
      </c>
      <c r="H137" s="1">
        <v>11.3</v>
      </c>
      <c r="I137" s="1">
        <v>9.1999999999999993</v>
      </c>
      <c r="J137">
        <v>413</v>
      </c>
      <c r="K137">
        <v>30</v>
      </c>
      <c r="L137" s="1">
        <v>0.8</v>
      </c>
      <c r="M137" s="2">
        <v>0.56000000000000005</v>
      </c>
      <c r="N137" s="2">
        <v>0.12</v>
      </c>
      <c r="O137">
        <v>10</v>
      </c>
      <c r="P137" s="1">
        <v>1.2</v>
      </c>
      <c r="Q137" s="1">
        <v>1.2</v>
      </c>
      <c r="R137" s="3">
        <f t="shared" si="2"/>
        <v>472.44094488188978</v>
      </c>
    </row>
    <row r="138" spans="1:18" ht="18" customHeight="1" x14ac:dyDescent="0.15">
      <c r="A138" t="s">
        <v>159</v>
      </c>
      <c r="B138" t="s">
        <v>172</v>
      </c>
      <c r="C138" t="s">
        <v>115</v>
      </c>
      <c r="E138">
        <v>42</v>
      </c>
      <c r="F138" s="1">
        <v>34.1</v>
      </c>
      <c r="G138" s="1">
        <v>0.9</v>
      </c>
      <c r="H138" s="1">
        <v>1.6</v>
      </c>
      <c r="I138" s="1">
        <v>6.3</v>
      </c>
      <c r="J138">
        <v>131</v>
      </c>
      <c r="K138">
        <v>27</v>
      </c>
      <c r="L138" s="1">
        <v>0.3</v>
      </c>
      <c r="M138" s="2">
        <v>0.02</v>
      </c>
      <c r="N138" s="2">
        <v>0.01</v>
      </c>
      <c r="O138">
        <v>1</v>
      </c>
      <c r="P138" s="1">
        <v>2.2999999999999998</v>
      </c>
      <c r="Q138" s="1">
        <v>0.7</v>
      </c>
      <c r="R138" s="3">
        <f t="shared" si="2"/>
        <v>275.59055118110234</v>
      </c>
    </row>
    <row r="139" spans="1:18" ht="18" customHeight="1" x14ac:dyDescent="0.15">
      <c r="A139" t="s">
        <v>159</v>
      </c>
      <c r="B139" t="s">
        <v>174</v>
      </c>
      <c r="C139" s="55" t="s">
        <v>292</v>
      </c>
      <c r="E139">
        <v>47</v>
      </c>
      <c r="F139" s="1">
        <v>194.3</v>
      </c>
      <c r="G139" s="1">
        <v>1.9</v>
      </c>
      <c r="H139" s="1">
        <v>0.2</v>
      </c>
      <c r="I139" s="1">
        <v>10.4</v>
      </c>
      <c r="J139">
        <v>155</v>
      </c>
      <c r="K139">
        <v>10</v>
      </c>
      <c r="L139" s="1">
        <v>0.4</v>
      </c>
      <c r="M139" s="2">
        <v>0.08</v>
      </c>
      <c r="N139" s="2">
        <v>0.04</v>
      </c>
      <c r="O139">
        <v>1</v>
      </c>
      <c r="P139" s="1">
        <v>1.5</v>
      </c>
      <c r="Q139" s="1">
        <v>1.4</v>
      </c>
      <c r="R139" s="3">
        <f t="shared" si="2"/>
        <v>551.18110236220468</v>
      </c>
    </row>
    <row r="140" spans="1:18" ht="18" customHeight="1" x14ac:dyDescent="0.15">
      <c r="A140" t="s">
        <v>169</v>
      </c>
      <c r="B140" t="s">
        <v>183</v>
      </c>
      <c r="C140" t="s">
        <v>117</v>
      </c>
      <c r="E140">
        <v>336</v>
      </c>
      <c r="F140" s="1">
        <v>137.69999999999999</v>
      </c>
      <c r="G140" s="1">
        <v>5.9</v>
      </c>
      <c r="H140" s="1">
        <v>0.8</v>
      </c>
      <c r="I140" s="1">
        <v>72.599999999999994</v>
      </c>
      <c r="J140">
        <v>159</v>
      </c>
      <c r="K140">
        <v>31</v>
      </c>
      <c r="L140" s="1">
        <v>1.2</v>
      </c>
      <c r="M140" s="2">
        <v>0.09</v>
      </c>
      <c r="N140" s="2">
        <v>0.04</v>
      </c>
      <c r="O140">
        <v>6</v>
      </c>
      <c r="P140" s="1">
        <v>0.8</v>
      </c>
      <c r="Q140" s="1">
        <v>0.7</v>
      </c>
      <c r="R140" s="3">
        <f t="shared" si="2"/>
        <v>275.59055118110234</v>
      </c>
    </row>
    <row r="141" spans="1:18" ht="18" customHeight="1" x14ac:dyDescent="0.15">
      <c r="A141" t="s">
        <v>171</v>
      </c>
      <c r="B141" t="s">
        <v>190</v>
      </c>
      <c r="C141" s="58" t="s">
        <v>118</v>
      </c>
      <c r="E141">
        <v>163</v>
      </c>
      <c r="F141" s="1">
        <v>108</v>
      </c>
      <c r="G141" s="1">
        <v>8.6999999999999993</v>
      </c>
      <c r="H141" s="1">
        <v>10.1</v>
      </c>
      <c r="I141" s="1">
        <v>8.3000000000000007</v>
      </c>
      <c r="J141">
        <v>153</v>
      </c>
      <c r="K141">
        <v>118</v>
      </c>
      <c r="L141" s="1">
        <v>1.3</v>
      </c>
      <c r="M141" s="2">
        <v>0.04</v>
      </c>
      <c r="N141" s="2">
        <v>0.03</v>
      </c>
      <c r="O141">
        <v>9</v>
      </c>
      <c r="P141" s="1">
        <v>1</v>
      </c>
      <c r="Q141" s="1">
        <v>1.9</v>
      </c>
      <c r="R141" s="3">
        <f t="shared" si="2"/>
        <v>748.03149606299212</v>
      </c>
    </row>
    <row r="142" spans="1:18" ht="18" customHeight="1" x14ac:dyDescent="0.15">
      <c r="A142" t="s">
        <v>159</v>
      </c>
      <c r="B142" t="s">
        <v>176</v>
      </c>
      <c r="C142" t="s">
        <v>119</v>
      </c>
      <c r="E142">
        <v>64</v>
      </c>
      <c r="F142" s="1">
        <v>73</v>
      </c>
      <c r="G142" s="1">
        <v>2.8</v>
      </c>
      <c r="H142" s="1">
        <v>0.2</v>
      </c>
      <c r="I142" s="1">
        <v>11.1</v>
      </c>
      <c r="J142">
        <v>324</v>
      </c>
      <c r="K142">
        <v>54</v>
      </c>
      <c r="L142" s="1">
        <v>0.4</v>
      </c>
      <c r="M142" s="2">
        <v>0.06</v>
      </c>
      <c r="N142" s="2">
        <v>0.06</v>
      </c>
      <c r="O142">
        <v>12</v>
      </c>
      <c r="P142" s="1">
        <v>2.1</v>
      </c>
      <c r="Q142" s="1">
        <v>0.6</v>
      </c>
      <c r="R142" s="3">
        <f t="shared" si="2"/>
        <v>236.22047244094489</v>
      </c>
    </row>
    <row r="143" spans="1:18" ht="18" customHeight="1" x14ac:dyDescent="0.15">
      <c r="A143" t="s">
        <v>171</v>
      </c>
      <c r="B143" t="s">
        <v>190</v>
      </c>
      <c r="C143" s="58" t="s">
        <v>120</v>
      </c>
      <c r="E143">
        <v>123</v>
      </c>
      <c r="F143" s="1">
        <v>60.3</v>
      </c>
      <c r="G143" s="1">
        <v>10</v>
      </c>
      <c r="H143" s="1">
        <v>8.6</v>
      </c>
      <c r="I143" s="1">
        <v>1</v>
      </c>
      <c r="J143">
        <v>120</v>
      </c>
      <c r="K143">
        <v>182</v>
      </c>
      <c r="L143" s="1">
        <v>2.1</v>
      </c>
      <c r="M143" s="2">
        <v>0.06</v>
      </c>
      <c r="N143" s="2">
        <v>0.03</v>
      </c>
      <c r="O143">
        <v>0</v>
      </c>
      <c r="P143" s="1">
        <v>0.5</v>
      </c>
      <c r="Q143" s="1">
        <v>0.1</v>
      </c>
      <c r="R143" s="3">
        <f t="shared" si="2"/>
        <v>39.370078740157481</v>
      </c>
    </row>
    <row r="144" spans="1:18" ht="18" customHeight="1" x14ac:dyDescent="0.15">
      <c r="A144" t="s">
        <v>159</v>
      </c>
      <c r="B144" t="s">
        <v>172</v>
      </c>
      <c r="C144" t="s">
        <v>121</v>
      </c>
      <c r="E144">
        <v>24</v>
      </c>
      <c r="F144" s="1">
        <v>41</v>
      </c>
      <c r="G144" s="1">
        <v>1.9</v>
      </c>
      <c r="H144" s="1">
        <v>0.1</v>
      </c>
      <c r="I144" s="1">
        <v>3.6</v>
      </c>
      <c r="J144">
        <v>91</v>
      </c>
      <c r="K144">
        <v>22</v>
      </c>
      <c r="L144" s="1">
        <v>0.3</v>
      </c>
      <c r="M144" s="2">
        <v>0.02</v>
      </c>
      <c r="N144" s="2">
        <v>0.02</v>
      </c>
      <c r="O144">
        <v>3</v>
      </c>
      <c r="P144" s="1">
        <v>0.7</v>
      </c>
      <c r="Q144" s="1">
        <v>0.5</v>
      </c>
      <c r="R144" s="3">
        <f t="shared" si="2"/>
        <v>196.85039370078738</v>
      </c>
    </row>
    <row r="145" spans="1:18" ht="18" customHeight="1" x14ac:dyDescent="0.15">
      <c r="A145" t="s">
        <v>160</v>
      </c>
      <c r="B145" t="s">
        <v>192</v>
      </c>
      <c r="C145" t="s">
        <v>122</v>
      </c>
      <c r="E145">
        <v>101</v>
      </c>
      <c r="F145" s="1">
        <v>121.6</v>
      </c>
      <c r="G145" s="1">
        <v>4.0999999999999996</v>
      </c>
      <c r="H145" s="1">
        <v>3.1</v>
      </c>
      <c r="I145" s="1">
        <v>15</v>
      </c>
      <c r="J145">
        <v>332</v>
      </c>
      <c r="K145">
        <v>123</v>
      </c>
      <c r="L145" s="1">
        <v>0.1</v>
      </c>
      <c r="M145" s="2">
        <v>0.06</v>
      </c>
      <c r="N145" s="2">
        <v>0.16</v>
      </c>
      <c r="O145">
        <v>8</v>
      </c>
      <c r="P145" s="1">
        <v>0.5</v>
      </c>
      <c r="Q145" s="1">
        <v>0.1</v>
      </c>
      <c r="R145" s="3">
        <f t="shared" si="2"/>
        <v>39.370078740157481</v>
      </c>
    </row>
    <row r="146" spans="1:18" ht="18" customHeight="1" x14ac:dyDescent="0.15">
      <c r="A146" t="s">
        <v>169</v>
      </c>
      <c r="B146" t="s">
        <v>183</v>
      </c>
      <c r="C146" t="s">
        <v>123</v>
      </c>
      <c r="E146">
        <v>332</v>
      </c>
      <c r="F146" s="1">
        <v>154.69999999999999</v>
      </c>
      <c r="G146" s="1">
        <v>9.6</v>
      </c>
      <c r="H146" s="1">
        <v>1.1000000000000001</v>
      </c>
      <c r="I146" s="1">
        <v>67.5</v>
      </c>
      <c r="J146">
        <v>402</v>
      </c>
      <c r="K146">
        <v>103</v>
      </c>
      <c r="L146" s="1">
        <v>1.5</v>
      </c>
      <c r="M146" s="2">
        <v>0.11</v>
      </c>
      <c r="N146" s="2">
        <v>0.06</v>
      </c>
      <c r="O146">
        <v>3</v>
      </c>
      <c r="P146" s="1">
        <v>2.2000000000000002</v>
      </c>
      <c r="Q146" s="1">
        <v>0.8</v>
      </c>
      <c r="R146" s="3">
        <f t="shared" si="2"/>
        <v>314.96062992125985</v>
      </c>
    </row>
    <row r="147" spans="1:18" ht="18" customHeight="1" x14ac:dyDescent="0.15">
      <c r="A147" t="s">
        <v>171</v>
      </c>
      <c r="B147" t="s">
        <v>187</v>
      </c>
      <c r="C147" s="58" t="s">
        <v>124</v>
      </c>
      <c r="E147">
        <v>262</v>
      </c>
      <c r="F147" s="1">
        <v>139.30000000000001</v>
      </c>
      <c r="G147" s="1">
        <v>16</v>
      </c>
      <c r="H147" s="1">
        <v>16.399999999999999</v>
      </c>
      <c r="I147" s="1">
        <v>12.3</v>
      </c>
      <c r="J147">
        <v>473</v>
      </c>
      <c r="K147">
        <v>141</v>
      </c>
      <c r="L147" s="1">
        <v>1.3</v>
      </c>
      <c r="M147" s="2">
        <v>0.63</v>
      </c>
      <c r="N147" s="2">
        <v>0.13</v>
      </c>
      <c r="O147">
        <v>35</v>
      </c>
      <c r="P147" s="1">
        <v>2.9</v>
      </c>
      <c r="Q147" s="1">
        <v>0.6</v>
      </c>
      <c r="R147" s="3">
        <f t="shared" si="2"/>
        <v>236.22047244094489</v>
      </c>
    </row>
    <row r="148" spans="1:18" ht="18" customHeight="1" x14ac:dyDescent="0.15">
      <c r="A148" t="s">
        <v>170</v>
      </c>
      <c r="B148" t="s">
        <v>173</v>
      </c>
      <c r="C148" t="s">
        <v>125</v>
      </c>
      <c r="E148">
        <v>34</v>
      </c>
      <c r="F148" s="1">
        <v>127.9</v>
      </c>
      <c r="G148" s="1">
        <v>3.6</v>
      </c>
      <c r="H148" s="1">
        <v>0.4</v>
      </c>
      <c r="I148" s="1">
        <v>4.4000000000000004</v>
      </c>
      <c r="J148">
        <v>315</v>
      </c>
      <c r="K148">
        <v>91</v>
      </c>
      <c r="L148" s="1">
        <v>1.6</v>
      </c>
      <c r="M148" s="2">
        <v>7.0000000000000007E-2</v>
      </c>
      <c r="N148" s="2">
        <v>0.09</v>
      </c>
      <c r="O148">
        <v>23</v>
      </c>
      <c r="P148" s="1">
        <v>1.6</v>
      </c>
      <c r="Q148" s="1">
        <v>0.9</v>
      </c>
      <c r="R148" s="3">
        <f t="shared" si="2"/>
        <v>354.3307086614173</v>
      </c>
    </row>
    <row r="149" spans="1:18" ht="18" customHeight="1" x14ac:dyDescent="0.15">
      <c r="A149" t="s">
        <v>171</v>
      </c>
      <c r="B149" t="s">
        <v>187</v>
      </c>
      <c r="C149" s="58" t="s">
        <v>126</v>
      </c>
      <c r="E149">
        <v>189</v>
      </c>
      <c r="F149" s="1">
        <v>126.3</v>
      </c>
      <c r="G149" s="1">
        <v>13.4</v>
      </c>
      <c r="H149" s="1">
        <v>7.5</v>
      </c>
      <c r="I149" s="1">
        <v>6.5</v>
      </c>
      <c r="J149">
        <v>328</v>
      </c>
      <c r="K149">
        <v>30</v>
      </c>
      <c r="L149" s="1">
        <v>1.6</v>
      </c>
      <c r="M149" s="2">
        <v>0.16</v>
      </c>
      <c r="N149" s="2">
        <v>0.36</v>
      </c>
      <c r="O149">
        <v>2</v>
      </c>
      <c r="P149" s="1">
        <v>1.6</v>
      </c>
      <c r="Q149" s="1">
        <v>1.3</v>
      </c>
      <c r="R149" s="3">
        <f t="shared" si="2"/>
        <v>511.81102362204723</v>
      </c>
    </row>
    <row r="150" spans="1:18" ht="18" customHeight="1" x14ac:dyDescent="0.15">
      <c r="A150" t="s">
        <v>159</v>
      </c>
      <c r="B150" t="s">
        <v>173</v>
      </c>
      <c r="C150" t="s">
        <v>127</v>
      </c>
      <c r="E150">
        <v>59</v>
      </c>
      <c r="F150" s="1">
        <v>81.8</v>
      </c>
      <c r="G150" s="1">
        <v>3</v>
      </c>
      <c r="H150" s="1">
        <v>2.5</v>
      </c>
      <c r="I150" s="1">
        <v>7</v>
      </c>
      <c r="J150">
        <v>186</v>
      </c>
      <c r="K150">
        <v>90</v>
      </c>
      <c r="L150" s="1">
        <v>0.6</v>
      </c>
      <c r="M150" s="2">
        <v>0.04</v>
      </c>
      <c r="N150" s="2">
        <v>0.03</v>
      </c>
      <c r="O150">
        <v>27</v>
      </c>
      <c r="P150" s="1">
        <v>1.9</v>
      </c>
      <c r="Q150" s="1">
        <v>0.8</v>
      </c>
      <c r="R150" s="3">
        <f t="shared" si="2"/>
        <v>314.96062992125985</v>
      </c>
    </row>
    <row r="151" spans="1:18" ht="18" customHeight="1" x14ac:dyDescent="0.15">
      <c r="A151" t="s">
        <v>159</v>
      </c>
      <c r="B151" t="s">
        <v>174</v>
      </c>
      <c r="C151" t="s">
        <v>116</v>
      </c>
      <c r="E151">
        <v>51</v>
      </c>
      <c r="F151" s="1">
        <v>216.8</v>
      </c>
      <c r="G151" s="1">
        <v>1.8</v>
      </c>
      <c r="H151" s="1">
        <v>0.2</v>
      </c>
      <c r="I151" s="1">
        <v>10.9</v>
      </c>
      <c r="J151">
        <v>116</v>
      </c>
      <c r="K151">
        <v>13</v>
      </c>
      <c r="L151" s="1">
        <v>0.2</v>
      </c>
      <c r="M151" s="2">
        <v>0.02</v>
      </c>
      <c r="N151" s="2">
        <v>0.02</v>
      </c>
      <c r="O151">
        <v>1</v>
      </c>
      <c r="P151" s="1">
        <v>0.8</v>
      </c>
      <c r="Q151" s="1">
        <v>1.4</v>
      </c>
      <c r="R151" s="3">
        <f t="shared" si="2"/>
        <v>551.18110236220468</v>
      </c>
    </row>
    <row r="152" spans="1:18" ht="18" customHeight="1" x14ac:dyDescent="0.15">
      <c r="A152" t="s">
        <v>159</v>
      </c>
      <c r="B152" t="s">
        <v>174</v>
      </c>
      <c r="C152" s="55" t="s">
        <v>293</v>
      </c>
      <c r="E152">
        <v>254</v>
      </c>
      <c r="F152" s="1">
        <v>285</v>
      </c>
      <c r="G152" s="1">
        <v>10.4</v>
      </c>
      <c r="H152" s="1">
        <v>6.3</v>
      </c>
      <c r="I152" s="1">
        <v>38.200000000000003</v>
      </c>
      <c r="J152">
        <v>354</v>
      </c>
      <c r="K152">
        <v>35</v>
      </c>
      <c r="L152" s="1">
        <v>0.7</v>
      </c>
      <c r="M152" s="2">
        <v>0.12</v>
      </c>
      <c r="N152" s="2">
        <v>0.15</v>
      </c>
      <c r="O152">
        <v>20</v>
      </c>
      <c r="P152" s="1">
        <v>2.7</v>
      </c>
      <c r="Q152" s="1">
        <v>1.2</v>
      </c>
      <c r="R152" s="3">
        <f t="shared" si="2"/>
        <v>472.44094488188978</v>
      </c>
    </row>
    <row r="153" spans="1:18" ht="18" customHeight="1" x14ac:dyDescent="0.15">
      <c r="A153" t="s">
        <v>169</v>
      </c>
      <c r="B153" t="s">
        <v>182</v>
      </c>
      <c r="C153" t="s">
        <v>137</v>
      </c>
      <c r="E153">
        <f>252+63</f>
        <v>315</v>
      </c>
      <c r="G153" s="1">
        <f>3.8+5.6</f>
        <v>9.3999999999999986</v>
      </c>
      <c r="H153" s="1">
        <f>0.5+2.8</f>
        <v>3.3</v>
      </c>
      <c r="I153" s="1">
        <f>55.7+4.5</f>
        <v>60.2</v>
      </c>
      <c r="K153">
        <v>68</v>
      </c>
      <c r="L153" s="1">
        <f>0.2+0.9</f>
        <v>1.1000000000000001</v>
      </c>
      <c r="P153" s="1">
        <v>1.8</v>
      </c>
      <c r="Q153" s="1">
        <v>1.3</v>
      </c>
      <c r="R153" s="3">
        <f t="shared" si="2"/>
        <v>511.81102362204723</v>
      </c>
    </row>
    <row r="154" spans="1:18" ht="18" customHeight="1" x14ac:dyDescent="0.15">
      <c r="A154" t="s">
        <v>169</v>
      </c>
      <c r="B154" t="s">
        <v>182</v>
      </c>
      <c r="C154" t="s">
        <v>136</v>
      </c>
      <c r="E154">
        <f>252+51</f>
        <v>303</v>
      </c>
      <c r="G154" s="1">
        <f>3.8+4.4</f>
        <v>8.1999999999999993</v>
      </c>
      <c r="H154" s="1">
        <f>0.5+2.2</f>
        <v>2.7</v>
      </c>
      <c r="I154" s="1">
        <f>55.7+3.6</f>
        <v>59.300000000000004</v>
      </c>
      <c r="K154">
        <f>5+51</f>
        <v>56</v>
      </c>
      <c r="L154" s="1">
        <f>0.2+0.7</f>
        <v>0.89999999999999991</v>
      </c>
      <c r="P154" s="1">
        <v>1.5</v>
      </c>
      <c r="Q154" s="1">
        <v>1.1000000000000001</v>
      </c>
      <c r="R154" s="3">
        <f t="shared" si="2"/>
        <v>433.07086614173227</v>
      </c>
    </row>
    <row r="155" spans="1:18" ht="18" customHeight="1" x14ac:dyDescent="0.15">
      <c r="A155" t="s">
        <v>159</v>
      </c>
      <c r="B155" t="s">
        <v>172</v>
      </c>
      <c r="C155" t="s">
        <v>128</v>
      </c>
      <c r="E155">
        <v>45</v>
      </c>
      <c r="G155" s="1">
        <v>1.5</v>
      </c>
      <c r="H155" s="1">
        <v>2.8</v>
      </c>
      <c r="I155" s="1">
        <v>4.8</v>
      </c>
      <c r="K155">
        <v>53</v>
      </c>
      <c r="L155" s="1">
        <v>0.4</v>
      </c>
      <c r="P155" s="1">
        <v>1.7</v>
      </c>
      <c r="Q155" s="1">
        <v>0.3</v>
      </c>
      <c r="R155" s="3">
        <f t="shared" si="2"/>
        <v>118.11023622047244</v>
      </c>
    </row>
    <row r="156" spans="1:18" ht="18" customHeight="1" x14ac:dyDescent="0.15">
      <c r="A156" t="s">
        <v>159</v>
      </c>
      <c r="B156" t="s">
        <v>173</v>
      </c>
      <c r="C156" t="s">
        <v>129</v>
      </c>
      <c r="E156">
        <v>18</v>
      </c>
      <c r="G156" s="1">
        <v>2.8</v>
      </c>
      <c r="H156" s="1">
        <v>0.3</v>
      </c>
      <c r="I156" s="1">
        <v>2.9</v>
      </c>
      <c r="K156">
        <v>88</v>
      </c>
      <c r="L156" s="1">
        <v>1.7</v>
      </c>
      <c r="P156" s="1">
        <v>1.6</v>
      </c>
      <c r="Q156" s="1">
        <v>0.3</v>
      </c>
      <c r="R156" s="3">
        <f t="shared" si="2"/>
        <v>118.11023622047244</v>
      </c>
    </row>
    <row r="157" spans="1:18" ht="18" customHeight="1" x14ac:dyDescent="0.15">
      <c r="A157" t="s">
        <v>160</v>
      </c>
      <c r="B157" t="s">
        <v>193</v>
      </c>
      <c r="C157" t="s">
        <v>130</v>
      </c>
      <c r="E157">
        <v>61</v>
      </c>
      <c r="G157" s="1">
        <v>1</v>
      </c>
      <c r="H157" s="1">
        <v>1</v>
      </c>
      <c r="I157" s="1">
        <v>12</v>
      </c>
      <c r="K157">
        <v>3</v>
      </c>
      <c r="L157" s="1">
        <v>0.3</v>
      </c>
      <c r="P157" s="1">
        <v>0.5</v>
      </c>
      <c r="Q157" s="1">
        <v>0.7</v>
      </c>
      <c r="R157" s="3">
        <f t="shared" si="2"/>
        <v>275.59055118110234</v>
      </c>
    </row>
    <row r="158" spans="1:18" ht="18" customHeight="1" x14ac:dyDescent="0.15">
      <c r="A158" t="s">
        <v>160</v>
      </c>
      <c r="B158" t="s">
        <v>179</v>
      </c>
      <c r="C158" t="s">
        <v>131</v>
      </c>
      <c r="E158">
        <v>80</v>
      </c>
      <c r="G158" s="1">
        <v>2.5</v>
      </c>
      <c r="H158" s="1">
        <v>2.2000000000000002</v>
      </c>
      <c r="I158" s="1">
        <v>12.5</v>
      </c>
      <c r="K158">
        <v>47</v>
      </c>
      <c r="L158" s="1">
        <v>0.1</v>
      </c>
      <c r="P158" s="1">
        <v>0.4</v>
      </c>
      <c r="Q158" s="1">
        <v>0.3</v>
      </c>
      <c r="R158" s="3">
        <f t="shared" si="2"/>
        <v>118.11023622047244</v>
      </c>
    </row>
    <row r="159" spans="1:18" x14ac:dyDescent="0.15">
      <c r="A159" t="s">
        <v>251</v>
      </c>
      <c r="B159" t="s">
        <v>186</v>
      </c>
      <c r="C159" t="s">
        <v>265</v>
      </c>
      <c r="E159">
        <v>396</v>
      </c>
      <c r="F159" s="1">
        <v>176.2</v>
      </c>
      <c r="G159" s="1">
        <v>8.4</v>
      </c>
      <c r="H159" s="1">
        <v>9.8000000000000007</v>
      </c>
      <c r="I159" s="1">
        <v>65.900000000000006</v>
      </c>
      <c r="J159" s="12">
        <v>210</v>
      </c>
      <c r="K159" s="12">
        <v>32</v>
      </c>
      <c r="L159" s="1">
        <v>0.9</v>
      </c>
      <c r="M159" s="2">
        <v>0.13</v>
      </c>
      <c r="N159" s="2">
        <v>7.0000000000000007E-2</v>
      </c>
      <c r="O159" s="1">
        <v>4</v>
      </c>
      <c r="P159" s="1">
        <v>1.3</v>
      </c>
      <c r="Q159" s="1">
        <v>1.1000000000000001</v>
      </c>
      <c r="R159" s="3">
        <f t="shared" si="2"/>
        <v>433.07086614173227</v>
      </c>
    </row>
    <row r="160" spans="1:18" x14ac:dyDescent="0.15">
      <c r="A160" t="s">
        <v>252</v>
      </c>
      <c r="B160" t="s">
        <v>253</v>
      </c>
      <c r="C160" t="s">
        <v>254</v>
      </c>
      <c r="D160" t="s">
        <v>255</v>
      </c>
      <c r="E160">
        <v>115</v>
      </c>
      <c r="F160" s="1">
        <v>71.400000000000006</v>
      </c>
      <c r="G160" s="1">
        <v>3.7</v>
      </c>
      <c r="H160" s="1">
        <v>5.2</v>
      </c>
      <c r="I160" s="1">
        <v>15.3</v>
      </c>
      <c r="J160" s="12">
        <v>280</v>
      </c>
      <c r="K160" s="12">
        <v>280</v>
      </c>
      <c r="L160" s="1">
        <v>0.4</v>
      </c>
      <c r="M160" s="2">
        <v>0.08</v>
      </c>
      <c r="N160" s="2">
        <v>0.09</v>
      </c>
      <c r="O160" s="1">
        <v>8</v>
      </c>
      <c r="P160" s="1">
        <v>2.6</v>
      </c>
      <c r="Q160" s="1">
        <v>1</v>
      </c>
      <c r="R160" s="3">
        <f t="shared" si="2"/>
        <v>393.70078740157476</v>
      </c>
    </row>
    <row r="161" spans="1:18" x14ac:dyDescent="0.15">
      <c r="A161" t="s">
        <v>159</v>
      </c>
      <c r="B161" t="s">
        <v>257</v>
      </c>
      <c r="C161" t="s">
        <v>256</v>
      </c>
      <c r="E161">
        <v>149</v>
      </c>
      <c r="F161" s="1">
        <v>76.7</v>
      </c>
      <c r="G161" s="1">
        <v>1.7</v>
      </c>
      <c r="H161" s="1">
        <v>9.1999999999999993</v>
      </c>
      <c r="I161" s="1">
        <v>14.5</v>
      </c>
      <c r="J161" s="12">
        <v>200</v>
      </c>
      <c r="K161" s="12">
        <v>23</v>
      </c>
      <c r="L161" s="1">
        <v>0.3</v>
      </c>
      <c r="M161" s="2">
        <v>0.03</v>
      </c>
      <c r="N161" s="2">
        <v>0.02</v>
      </c>
      <c r="O161" s="1">
        <v>10</v>
      </c>
      <c r="P161" s="1">
        <v>1.3</v>
      </c>
      <c r="Q161" s="1">
        <v>0.2</v>
      </c>
      <c r="R161" s="3">
        <f t="shared" si="2"/>
        <v>78.740157480314963</v>
      </c>
    </row>
    <row r="162" spans="1:18" x14ac:dyDescent="0.15">
      <c r="A162" t="s">
        <v>160</v>
      </c>
      <c r="B162" t="s">
        <v>258</v>
      </c>
      <c r="C162" t="s">
        <v>259</v>
      </c>
      <c r="E162">
        <v>135</v>
      </c>
      <c r="F162" s="1">
        <v>31</v>
      </c>
      <c r="G162" s="1">
        <v>4</v>
      </c>
      <c r="H162" s="1">
        <v>1.9</v>
      </c>
      <c r="I162" s="1">
        <v>25.1</v>
      </c>
      <c r="J162" s="12">
        <v>130</v>
      </c>
      <c r="K162" s="12">
        <v>63</v>
      </c>
      <c r="L162" s="1">
        <v>0.3</v>
      </c>
      <c r="M162" s="2">
        <v>0.04</v>
      </c>
      <c r="N162" s="2">
        <v>0.11</v>
      </c>
      <c r="O162" s="1">
        <v>1</v>
      </c>
      <c r="P162" s="1">
        <v>0.6</v>
      </c>
      <c r="Q162" s="1">
        <v>0.3</v>
      </c>
      <c r="R162" s="3">
        <f t="shared" si="2"/>
        <v>118.11023622047244</v>
      </c>
    </row>
    <row r="163" spans="1:18" x14ac:dyDescent="0.15">
      <c r="A163" t="s">
        <v>251</v>
      </c>
      <c r="B163" t="s">
        <v>260</v>
      </c>
      <c r="C163" s="59" t="s">
        <v>294</v>
      </c>
      <c r="E163">
        <v>327</v>
      </c>
      <c r="F163" s="1">
        <v>77.2</v>
      </c>
      <c r="G163" s="1">
        <v>11.9</v>
      </c>
      <c r="H163" s="1">
        <v>16.399999999999999</v>
      </c>
      <c r="I163" s="1">
        <v>33</v>
      </c>
      <c r="J163" s="12">
        <v>300</v>
      </c>
      <c r="K163" s="12">
        <v>120</v>
      </c>
      <c r="L163" s="1">
        <v>0.7</v>
      </c>
      <c r="M163" s="2">
        <v>0.28000000000000003</v>
      </c>
      <c r="N163" s="2">
        <v>0.41</v>
      </c>
      <c r="O163" t="s">
        <v>264</v>
      </c>
      <c r="P163" s="1">
        <v>2.2999999999999998</v>
      </c>
      <c r="Q163" s="1">
        <v>4.7</v>
      </c>
      <c r="R163" s="3">
        <f t="shared" si="2"/>
        <v>1850.3937007874017</v>
      </c>
    </row>
    <row r="164" spans="1:18" x14ac:dyDescent="0.15">
      <c r="A164" t="s">
        <v>261</v>
      </c>
      <c r="B164" t="s">
        <v>262</v>
      </c>
      <c r="C164" s="60" t="s">
        <v>295</v>
      </c>
      <c r="E164">
        <v>22</v>
      </c>
      <c r="F164" s="1">
        <v>62.7</v>
      </c>
      <c r="G164" s="1">
        <v>0.9</v>
      </c>
      <c r="H164" s="1">
        <v>0.1</v>
      </c>
      <c r="I164" s="1">
        <v>4.9000000000000004</v>
      </c>
      <c r="J164" s="12">
        <v>190</v>
      </c>
      <c r="K164" s="12">
        <v>57</v>
      </c>
      <c r="L164" s="1">
        <v>0.7</v>
      </c>
      <c r="M164" s="2">
        <v>0.03</v>
      </c>
      <c r="N164" s="2">
        <v>0.04</v>
      </c>
      <c r="O164" s="1">
        <v>13</v>
      </c>
      <c r="P164" s="1">
        <v>1.1000000000000001</v>
      </c>
      <c r="Q164" s="1">
        <v>1.1000000000000001</v>
      </c>
      <c r="R164" s="3">
        <f t="shared" si="2"/>
        <v>433.07086614173227</v>
      </c>
    </row>
    <row r="165" spans="1:18" x14ac:dyDescent="0.15">
      <c r="A165" t="s">
        <v>160</v>
      </c>
      <c r="B165" t="s">
        <v>258</v>
      </c>
      <c r="C165" t="s">
        <v>263</v>
      </c>
      <c r="E165">
        <v>231</v>
      </c>
      <c r="F165" s="1">
        <v>15.3</v>
      </c>
      <c r="G165" s="1">
        <v>1.6</v>
      </c>
      <c r="H165" s="1">
        <v>14.6</v>
      </c>
      <c r="I165" s="1">
        <v>23</v>
      </c>
      <c r="J165" s="12">
        <v>31</v>
      </c>
      <c r="K165" s="12">
        <v>10</v>
      </c>
      <c r="L165" s="1">
        <v>0.1</v>
      </c>
      <c r="M165" s="2">
        <v>0.02</v>
      </c>
      <c r="N165" s="2">
        <v>0.01</v>
      </c>
      <c r="O165" s="1">
        <v>0</v>
      </c>
      <c r="P165" s="1">
        <v>0.5</v>
      </c>
      <c r="Q165" s="1">
        <v>0.2</v>
      </c>
      <c r="R165" s="3">
        <f t="shared" si="2"/>
        <v>78.740157480314963</v>
      </c>
    </row>
  </sheetData>
  <autoFilter ref="A1:R165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栄養価一覧表</vt:lpstr>
      <vt:lpstr>ベース（印刷しない）</vt:lpstr>
      <vt:lpstr>栄養価一覧表!Print_Titles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2015-03-15T22:47:05Z</cp:lastPrinted>
  <dcterms:created xsi:type="dcterms:W3CDTF">2014-12-25T04:11:05Z</dcterms:created>
  <dcterms:modified xsi:type="dcterms:W3CDTF">2015-03-15T22:51:24Z</dcterms:modified>
</cp:coreProperties>
</file>