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Z4jVHDQACN3owrobSQULuGzpDXb5r8voJ2U4JzVbjEGp0KUINDQKy3sFVck+fHEWW7eYMNdyvVIqbeHiy/jcag==" workbookSaltValue="5xivzKDeBY4zyChEXanoFg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AV76" i="4"/>
  <c r="KO51" i="4"/>
  <c r="FX51" i="4"/>
  <c r="KO30" i="4"/>
  <c r="HP76" i="4"/>
  <c r="BG51" i="4"/>
  <c r="LE76" i="4"/>
  <c r="HA76" i="4"/>
  <c r="AN51" i="4"/>
  <c r="FE30" i="4"/>
  <c r="FE51" i="4"/>
  <c r="AN30" i="4"/>
  <c r="AG76" i="4"/>
  <c r="JV51" i="4"/>
  <c r="KP76" i="4"/>
  <c r="JV30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<sst xmlns="http://schemas.openxmlformats.org/spreadsheetml/2006/main" count="287" uniqueCount="135">
  <si>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</si>
  <si>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</si>
  <si>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</si>
  <si>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</si>
  <si>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</si>
  <si>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</si>
  <si>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</si>
  <si>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</si>
  <si>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</si>
  <si>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</si>
  <si>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</si>
  <si>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</si>
  <si>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</si>
  <si>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</si>
  <si>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</si>
  <si>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</si>
  <si>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</si>
  <si>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</si>
  <si>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</si>
  <si>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</si>
  <si>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</si>
  <si>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</si>
  <si>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</si>
  <si>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</si>
  <si>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</si>
  <si>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</si>
  <si>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</si>
  <si>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</si>
  <si>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</si>
  <si>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</si>
  <si>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</si>
  <si>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</si>
  <si>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</si>
  <si>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</si>
  <si>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</si>
  <si>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</si>
  <si>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</si>
  <si>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</si>
  <si>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</si>
  <si>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</si>
  <si>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</si>
  <si>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</si>
  <si>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</si>
  <si>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</si>
  <si>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</si>
  <si>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</si>
  <si>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</si>
  <si>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</si>
  <si>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</si>
  <si>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</si>
  <si>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</si>
  <si>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</si>
  <si>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</si>
  <si>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</si>
  <si>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</si>
  <si>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</si>
  <si>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</si>
  <si>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</si>
  <si>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</si>
  <si>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</si>
  <si>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</si>
  <si>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</si>
  <si>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</si>
  <si>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</si>
  <si>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</si>
  <si>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</si>
  <si>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</si>
  <si>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</si>
  <si>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</si>
  <si>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</si>
  <si>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</si>
  <si>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</si>
  <si>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</si>
  <si>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</si>
  <si>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</si>
  <si>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</si>
  <si>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</si>
  <si>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</si>
  <si>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</si>
  <si>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</si>
  <si>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</si>
  <si>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</si>
  <si>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</si>
  <si>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</si>
  <si>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</si>
  <si>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</si>
  <si>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</si>
  <si>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</si>
  <si>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</si>
  <si>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</si>
  <si>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</si>
  <si>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</si>
  <si>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</si>
  <si>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</si>
  <si>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</si>
  <si>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</si>
  <si>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</si>
  <si>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</si>
  <si>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</si>
  <si>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</si>
  <si>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</si>
  <si>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</si>
  <si>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</si>
  <si>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</si>
  <si>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</si>
  <si>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</si>
  <si>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</si>
  <si>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</si>
  <si>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</si>
  <si>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</si>
  <si>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</si>
  <si>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</si>
  <si>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</si>
  <si>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</si>
  <si>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</si>
  <si>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</si>
  <si>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</si>
  <si>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</si>
  <si>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</si>
  <si>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</si>
  <si>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</si>
  <si>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</si>
  <si>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</si>
  <si>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</si>
  <si>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</si>
  <si>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</si>
  <si>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</si>
  <si>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</si>
  <si>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</si>
  <si>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</si>
  <si>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</si>
  <si>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平成２６年度までは類似施設平均値を下回っているが、平成２７年度からは上回っている。平成２５年１０月に時間貸し駐車を廃止し、その後収入は年々増加している。さらに、平成26年度で既発債の償還が終了したため、翌年から大きく比率が増加した。
②他会計補助金比率
③駐車台数一台当たりの他会計補助金額
平成２６年度までは、既発債の償還により、他会計からの繰入が必要であったので、類似施設平均値も上回っている。既発債償還終了後の平成２７年度からは０となっている。特に平成２４年度は、時間貸し駐車廃止前で稼働率が低かったこともあり、駐車台数一台当たりの他会計補助金額が非常に高くなっている。
④売上高ＧＯＰ比率
⑤ＥＢＩＴＤＡ
売上高ＧＯＰ比率が、類似施設平均値を上回っているため、利益率は高い。また、数値も増加傾向にある。ＥＢＩＴＤＡが、平均値を下回っているのは、平均と比べると小規模な駐車場であり、利益そのものの額が小さいことが原因として挙げられる。</t>
    <phoneticPr fontId="6"/>
  </si>
  <si>
    <t>⑧設備投資見込額
主に修繕費を計上している。
⑩企業債残高対料金収入比率
平成２４年度、平成２５年度と類似施設平均値を上回っていたが、既発債の償還が終了した平成２６年度からは０となっている。</t>
    <phoneticPr fontId="6"/>
  </si>
  <si>
    <t>⑪稼働率
時間貸し駐車廃止前の平成２４年度と比べて、廃止後、定期契約者は年々増加傾向にあり、稼働率も増加しつつある。しかし、類似施設平均値は下回っている状況である。</t>
    <phoneticPr fontId="6"/>
  </si>
  <si>
    <t>時間貸し駐車を廃止後、１、２階のフロアを、隣接している商業施設に貸出しており、定期駐車の契約も増加傾向にあるため、営業に関する収益性を表す指標である売上高ＧＯＰ比率等も増加傾向にある。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</si>
</sst>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4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0" xfId="1" applyFont="1" applyBorder="1" applyAlignment="1" applyProtection="1">
      <alignment horizontal="left" vertical="top" wrapText="1"/>
      <protection locked="0"/>
    </xf>
    <xf numFmtId="0" fontId="14" fillId="0" borderId="10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29.2</c:v>
                </c:pt>
                <c:pt idx="1">
                  <c:v>29.1</c:v>
                </c:pt>
                <c:pt idx="2">
                  <c:v>30.1</c:v>
                </c:pt>
                <c:pt idx="3">
                  <c:v>250.5</c:v>
                </c:pt>
                <c:pt idx="4">
                  <c:v>297.89999999999998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53664"/>
        <c:axId val="5762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124.7</c:v>
                </c:pt>
                <c:pt idx="1">
                  <c:v>135.6</c:v>
                </c:pt>
                <c:pt idx="2">
                  <c:v>176.5</c:v>
                </c:pt>
                <c:pt idx="3">
                  <c:v>231.4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53664"/>
        <c:axId val="57624832"/>
      </c:lineChart>
      <c:dateAx>
        <c:axId val="5755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624832"/>
        <c:crosses val="autoZero"/>
        <c:auto val="1"/>
        <c:lblOffset val="100"/>
        <c:baseTimeUnit val="years"/>
      </c:dateAx>
      <c:valAx>
        <c:axId val="5762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7553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702.2</c:v>
                </c:pt>
                <c:pt idx="1">
                  <c:v>343.6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94592"/>
        <c:axId val="13738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425</c:v>
                </c:pt>
                <c:pt idx="1">
                  <c:v>329.2</c:v>
                </c:pt>
                <c:pt idx="2">
                  <c:v>249.7</c:v>
                </c:pt>
                <c:pt idx="3">
                  <c:v>279.60000000000002</c:v>
                </c:pt>
                <c:pt idx="4">
                  <c:v>236.7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94592"/>
        <c:axId val="137389952"/>
      </c:lineChart>
      <c:dateAx>
        <c:axId val="122894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7389952"/>
        <c:crosses val="autoZero"/>
        <c:auto val="1"/>
        <c:lblOffset val="100"/>
        <c:baseTimeUnit val="years"/>
      </c:dateAx>
      <c:valAx>
        <c:axId val="13738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89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5552"/>
        <c:axId val="5582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552"/>
        <c:axId val="55821824"/>
      </c:lineChart>
      <c:dateAx>
        <c:axId val="5581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821824"/>
        <c:crosses val="autoZero"/>
        <c:auto val="1"/>
        <c:lblOffset val="100"/>
        <c:baseTimeUnit val="years"/>
      </c:dateAx>
      <c:valAx>
        <c:axId val="5582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815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49344"/>
        <c:axId val="5625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9344"/>
        <c:axId val="56251520"/>
      </c:lineChart>
      <c:dateAx>
        <c:axId val="5624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251520"/>
        <c:crosses val="autoZero"/>
        <c:auto val="1"/>
        <c:lblOffset val="100"/>
        <c:baseTimeUnit val="years"/>
      </c:dateAx>
      <c:valAx>
        <c:axId val="5625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249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89</c:v>
                </c:pt>
                <c:pt idx="2">
                  <c:v>63.3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30688"/>
        <c:axId val="5693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21.4</c:v>
                </c:pt>
                <c:pt idx="1">
                  <c:v>24.8</c:v>
                </c:pt>
                <c:pt idx="2">
                  <c:v>20.3</c:v>
                </c:pt>
                <c:pt idx="3">
                  <c:v>20.2</c:v>
                </c:pt>
                <c:pt idx="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0688"/>
        <c:axId val="56932608"/>
      </c:lineChart>
      <c:dateAx>
        <c:axId val="5693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32608"/>
        <c:crosses val="autoZero"/>
        <c:auto val="1"/>
        <c:lblOffset val="100"/>
        <c:baseTimeUnit val="years"/>
      </c:dateAx>
      <c:valAx>
        <c:axId val="5693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930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15732</c:v>
                </c:pt>
                <c:pt idx="1">
                  <c:v>1219</c:v>
                </c:pt>
                <c:pt idx="2">
                  <c:v>701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59360"/>
        <c:axId val="569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479</c:v>
                </c:pt>
                <c:pt idx="1">
                  <c:v>364</c:v>
                </c:pt>
                <c:pt idx="2">
                  <c:v>270</c:v>
                </c:pt>
                <c:pt idx="3">
                  <c:v>245</c:v>
                </c:pt>
                <c:pt idx="4">
                  <c:v>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9360"/>
        <c:axId val="56961280"/>
      </c:lineChart>
      <c:dateAx>
        <c:axId val="569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61280"/>
        <c:crosses val="autoZero"/>
        <c:auto val="1"/>
        <c:lblOffset val="100"/>
        <c:baseTimeUnit val="years"/>
      </c:dateAx>
      <c:valAx>
        <c:axId val="569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6959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1.8</c:v>
                </c:pt>
                <c:pt idx="1">
                  <c:v>35</c:v>
                </c:pt>
                <c:pt idx="2">
                  <c:v>36.700000000000003</c:v>
                </c:pt>
                <c:pt idx="3">
                  <c:v>39.299999999999997</c:v>
                </c:pt>
                <c:pt idx="4">
                  <c:v>44.2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9456"/>
        <c:axId val="569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128.80000000000001</c:v>
                </c:pt>
                <c:pt idx="1">
                  <c:v>129.9</c:v>
                </c:pt>
                <c:pt idx="2">
                  <c:v>131.6</c:v>
                </c:pt>
                <c:pt idx="3">
                  <c:v>134.19999999999999</c:v>
                </c:pt>
                <c:pt idx="4">
                  <c:v>134.4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9456"/>
        <c:axId val="56981376"/>
      </c:lineChart>
      <c:dateAx>
        <c:axId val="569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81376"/>
        <c:crosses val="autoZero"/>
        <c:auto val="1"/>
        <c:lblOffset val="100"/>
        <c:baseTimeUnit val="years"/>
      </c:dateAx>
      <c:valAx>
        <c:axId val="569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9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34.6</c:v>
                </c:pt>
                <c:pt idx="1">
                  <c:v>39.1</c:v>
                </c:pt>
                <c:pt idx="2">
                  <c:v>55.5</c:v>
                </c:pt>
                <c:pt idx="3">
                  <c:v>60.1</c:v>
                </c:pt>
                <c:pt idx="4">
                  <c:v>65.400000000000006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11584"/>
        <c:axId val="5701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34</c:v>
                </c:pt>
                <c:pt idx="2">
                  <c:v>31.1</c:v>
                </c:pt>
                <c:pt idx="3">
                  <c:v>31.8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584"/>
        <c:axId val="57013760"/>
      </c:lineChart>
      <c:dateAx>
        <c:axId val="5701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13760"/>
        <c:crosses val="autoZero"/>
        <c:auto val="1"/>
        <c:lblOffset val="100"/>
        <c:baseTimeUnit val="years"/>
      </c:dateAx>
      <c:valAx>
        <c:axId val="5701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701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6210</c:v>
                </c:pt>
                <c:pt idx="1">
                  <c:v>7761</c:v>
                </c:pt>
                <c:pt idx="2">
                  <c:v>12033</c:v>
                </c:pt>
                <c:pt idx="3">
                  <c:v>13579</c:v>
                </c:pt>
                <c:pt idx="4">
                  <c:v>17033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35008"/>
        <c:axId val="5704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38927</c:v>
                </c:pt>
                <c:pt idx="1">
                  <c:v>40152</c:v>
                </c:pt>
                <c:pt idx="2">
                  <c:v>44479</c:v>
                </c:pt>
                <c:pt idx="3">
                  <c:v>37335</c:v>
                </c:pt>
                <c:pt idx="4">
                  <c:v>30964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008"/>
        <c:axId val="57041280"/>
      </c:lineChart>
      <c:dateAx>
        <c:axId val="5703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41280"/>
        <c:crosses val="autoZero"/>
        <c:auto val="1"/>
        <c:lblOffset val="100"/>
        <c:baseTimeUnit val="years"/>
      </c:dateAx>
      <c:valAx>
        <c:axId val="5704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703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F1" zoomScale="70" zoomScaleNormal="70" zoomScaleSheetLayoutView="70" workbookViewId="0">
      <selection activeCell="ND15" sqref="ND15:NR30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愛媛県八幡浜市　北浜立体駐車場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商業施設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11994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届出駐車場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534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代行制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51" t="s">
        <v>131</v>
      </c>
      <c r="NE15" s="152"/>
      <c r="NF15" s="152"/>
      <c r="NG15" s="152"/>
      <c r="NH15" s="152"/>
      <c r="NI15" s="152"/>
      <c r="NJ15" s="152"/>
      <c r="NK15" s="152"/>
      <c r="NL15" s="152"/>
      <c r="NM15" s="152"/>
      <c r="NN15" s="152"/>
      <c r="NO15" s="152"/>
      <c r="NP15" s="152"/>
      <c r="NQ15" s="152"/>
      <c r="NR15" s="153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51"/>
      <c r="NE16" s="152"/>
      <c r="NF16" s="152"/>
      <c r="NG16" s="152"/>
      <c r="NH16" s="152"/>
      <c r="NI16" s="152"/>
      <c r="NJ16" s="152"/>
      <c r="NK16" s="152"/>
      <c r="NL16" s="152"/>
      <c r="NM16" s="152"/>
      <c r="NN16" s="152"/>
      <c r="NO16" s="152"/>
      <c r="NP16" s="152"/>
      <c r="NQ16" s="152"/>
      <c r="NR16" s="153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51"/>
      <c r="NE17" s="152"/>
      <c r="NF17" s="152"/>
      <c r="NG17" s="152"/>
      <c r="NH17" s="152"/>
      <c r="NI17" s="152"/>
      <c r="NJ17" s="152"/>
      <c r="NK17" s="152"/>
      <c r="NL17" s="152"/>
      <c r="NM17" s="152"/>
      <c r="NN17" s="152"/>
      <c r="NO17" s="152"/>
      <c r="NP17" s="152"/>
      <c r="NQ17" s="152"/>
      <c r="NR17" s="153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51"/>
      <c r="NE18" s="152"/>
      <c r="NF18" s="152"/>
      <c r="NG18" s="152"/>
      <c r="NH18" s="152"/>
      <c r="NI18" s="152"/>
      <c r="NJ18" s="152"/>
      <c r="NK18" s="152"/>
      <c r="NL18" s="152"/>
      <c r="NM18" s="152"/>
      <c r="NN18" s="152"/>
      <c r="NO18" s="152"/>
      <c r="NP18" s="152"/>
      <c r="NQ18" s="152"/>
      <c r="NR18" s="153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51"/>
      <c r="NE19" s="152"/>
      <c r="NF19" s="152"/>
      <c r="NG19" s="152"/>
      <c r="NH19" s="152"/>
      <c r="NI19" s="152"/>
      <c r="NJ19" s="152"/>
      <c r="NK19" s="152"/>
      <c r="NL19" s="152"/>
      <c r="NM19" s="152"/>
      <c r="NN19" s="152"/>
      <c r="NO19" s="152"/>
      <c r="NP19" s="152"/>
      <c r="NQ19" s="152"/>
      <c r="NR19" s="153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51"/>
      <c r="NE20" s="152"/>
      <c r="NF20" s="152"/>
      <c r="NG20" s="152"/>
      <c r="NH20" s="152"/>
      <c r="NI20" s="152"/>
      <c r="NJ20" s="152"/>
      <c r="NK20" s="152"/>
      <c r="NL20" s="152"/>
      <c r="NM20" s="152"/>
      <c r="NN20" s="152"/>
      <c r="NO20" s="152"/>
      <c r="NP20" s="152"/>
      <c r="NQ20" s="152"/>
      <c r="NR20" s="153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51"/>
      <c r="NE21" s="152"/>
      <c r="NF21" s="152"/>
      <c r="NG21" s="152"/>
      <c r="NH21" s="152"/>
      <c r="NI21" s="152"/>
      <c r="NJ21" s="152"/>
      <c r="NK21" s="152"/>
      <c r="NL21" s="152"/>
      <c r="NM21" s="152"/>
      <c r="NN21" s="152"/>
      <c r="NO21" s="152"/>
      <c r="NP21" s="152"/>
      <c r="NQ21" s="152"/>
      <c r="NR21" s="153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51"/>
      <c r="NE22" s="152"/>
      <c r="NF22" s="152"/>
      <c r="NG22" s="152"/>
      <c r="NH22" s="152"/>
      <c r="NI22" s="152"/>
      <c r="NJ22" s="152"/>
      <c r="NK22" s="152"/>
      <c r="NL22" s="152"/>
      <c r="NM22" s="152"/>
      <c r="NN22" s="152"/>
      <c r="NO22" s="152"/>
      <c r="NP22" s="152"/>
      <c r="NQ22" s="152"/>
      <c r="NR22" s="153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51"/>
      <c r="NE23" s="152"/>
      <c r="NF23" s="152"/>
      <c r="NG23" s="152"/>
      <c r="NH23" s="152"/>
      <c r="NI23" s="152"/>
      <c r="NJ23" s="152"/>
      <c r="NK23" s="152"/>
      <c r="NL23" s="152"/>
      <c r="NM23" s="152"/>
      <c r="NN23" s="152"/>
      <c r="NO23" s="152"/>
      <c r="NP23" s="152"/>
      <c r="NQ23" s="152"/>
      <c r="NR23" s="153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51"/>
      <c r="NE24" s="152"/>
      <c r="NF24" s="152"/>
      <c r="NG24" s="152"/>
      <c r="NH24" s="152"/>
      <c r="NI24" s="152"/>
      <c r="NJ24" s="152"/>
      <c r="NK24" s="152"/>
      <c r="NL24" s="152"/>
      <c r="NM24" s="152"/>
      <c r="NN24" s="152"/>
      <c r="NO24" s="152"/>
      <c r="NP24" s="152"/>
      <c r="NQ24" s="152"/>
      <c r="NR24" s="153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51"/>
      <c r="NE25" s="152"/>
      <c r="NF25" s="152"/>
      <c r="NG25" s="152"/>
      <c r="NH25" s="152"/>
      <c r="NI25" s="152"/>
      <c r="NJ25" s="152"/>
      <c r="NK25" s="152"/>
      <c r="NL25" s="152"/>
      <c r="NM25" s="152"/>
      <c r="NN25" s="152"/>
      <c r="NO25" s="152"/>
      <c r="NP25" s="152"/>
      <c r="NQ25" s="152"/>
      <c r="NR25" s="153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51"/>
      <c r="NE26" s="152"/>
      <c r="NF26" s="152"/>
      <c r="NG26" s="152"/>
      <c r="NH26" s="152"/>
      <c r="NI26" s="152"/>
      <c r="NJ26" s="152"/>
      <c r="NK26" s="152"/>
      <c r="NL26" s="152"/>
      <c r="NM26" s="152"/>
      <c r="NN26" s="152"/>
      <c r="NO26" s="152"/>
      <c r="NP26" s="152"/>
      <c r="NQ26" s="152"/>
      <c r="NR26" s="153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51"/>
      <c r="NE27" s="152"/>
      <c r="NF27" s="152"/>
      <c r="NG27" s="152"/>
      <c r="NH27" s="152"/>
      <c r="NI27" s="152"/>
      <c r="NJ27" s="152"/>
      <c r="NK27" s="152"/>
      <c r="NL27" s="152"/>
      <c r="NM27" s="152"/>
      <c r="NN27" s="152"/>
      <c r="NO27" s="152"/>
      <c r="NP27" s="152"/>
      <c r="NQ27" s="152"/>
      <c r="NR27" s="153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51"/>
      <c r="NE28" s="152"/>
      <c r="NF28" s="152"/>
      <c r="NG28" s="152"/>
      <c r="NH28" s="152"/>
      <c r="NI28" s="152"/>
      <c r="NJ28" s="152"/>
      <c r="NK28" s="152"/>
      <c r="NL28" s="152"/>
      <c r="NM28" s="152"/>
      <c r="NN28" s="152"/>
      <c r="NO28" s="152"/>
      <c r="NP28" s="152"/>
      <c r="NQ28" s="152"/>
      <c r="NR28" s="153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51"/>
      <c r="NE29" s="152"/>
      <c r="NF29" s="152"/>
      <c r="NG29" s="152"/>
      <c r="NH29" s="152"/>
      <c r="NI29" s="152"/>
      <c r="NJ29" s="152"/>
      <c r="NK29" s="152"/>
      <c r="NL29" s="152"/>
      <c r="NM29" s="152"/>
      <c r="NN29" s="152"/>
      <c r="NO29" s="152"/>
      <c r="NP29" s="152"/>
      <c r="NQ29" s="152"/>
      <c r="NR29" s="153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0">
        <f>データ!$B$11</f>
        <v>40909</v>
      </c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>
        <f>データ!$C$11</f>
        <v>41275</v>
      </c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>
        <f>データ!$D$11</f>
        <v>41640</v>
      </c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>
        <f>データ!$E$11</f>
        <v>42005</v>
      </c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>
        <f>データ!$F$11</f>
        <v>42370</v>
      </c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0">
        <f>データ!$B$11</f>
        <v>40909</v>
      </c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>
        <f>データ!$C$11</f>
        <v>41275</v>
      </c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>
        <f>データ!$D$11</f>
        <v>41640</v>
      </c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>
        <f>データ!$E$11</f>
        <v>42005</v>
      </c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>
        <f>データ!$F$11</f>
        <v>42370</v>
      </c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0">
        <f>データ!$B$11</f>
        <v>40909</v>
      </c>
      <c r="JD30" s="110"/>
      <c r="JE30" s="110"/>
      <c r="JF30" s="110"/>
      <c r="JG30" s="110"/>
      <c r="JH30" s="110"/>
      <c r="JI30" s="110"/>
      <c r="JJ30" s="110"/>
      <c r="JK30" s="110"/>
      <c r="JL30" s="110"/>
      <c r="JM30" s="110"/>
      <c r="JN30" s="110"/>
      <c r="JO30" s="110"/>
      <c r="JP30" s="110"/>
      <c r="JQ30" s="110"/>
      <c r="JR30" s="110"/>
      <c r="JS30" s="110"/>
      <c r="JT30" s="110"/>
      <c r="JU30" s="110"/>
      <c r="JV30" s="110">
        <f>データ!$C$11</f>
        <v>41275</v>
      </c>
      <c r="JW30" s="110"/>
      <c r="JX30" s="110"/>
      <c r="JY30" s="110"/>
      <c r="JZ30" s="110"/>
      <c r="KA30" s="110"/>
      <c r="KB30" s="110"/>
      <c r="KC30" s="110"/>
      <c r="KD30" s="110"/>
      <c r="KE30" s="110"/>
      <c r="KF30" s="110"/>
      <c r="KG30" s="110"/>
      <c r="KH30" s="110"/>
      <c r="KI30" s="110"/>
      <c r="KJ30" s="110"/>
      <c r="KK30" s="110"/>
      <c r="KL30" s="110"/>
      <c r="KM30" s="110"/>
      <c r="KN30" s="110"/>
      <c r="KO30" s="110">
        <f>データ!$D$11</f>
        <v>41640</v>
      </c>
      <c r="KP30" s="110"/>
      <c r="KQ30" s="110"/>
      <c r="KR30" s="110"/>
      <c r="KS30" s="110"/>
      <c r="KT30" s="110"/>
      <c r="KU30" s="110"/>
      <c r="KV30" s="110"/>
      <c r="KW30" s="110"/>
      <c r="KX30" s="110"/>
      <c r="KY30" s="110"/>
      <c r="KZ30" s="110"/>
      <c r="LA30" s="110"/>
      <c r="LB30" s="110"/>
      <c r="LC30" s="110"/>
      <c r="LD30" s="110"/>
      <c r="LE30" s="110"/>
      <c r="LF30" s="110"/>
      <c r="LG30" s="110"/>
      <c r="LH30" s="110">
        <f>データ!$E$11</f>
        <v>42005</v>
      </c>
      <c r="LI30" s="110"/>
      <c r="LJ30" s="110"/>
      <c r="LK30" s="110"/>
      <c r="LL30" s="110"/>
      <c r="LM30" s="110"/>
      <c r="LN30" s="110"/>
      <c r="LO30" s="110"/>
      <c r="LP30" s="110"/>
      <c r="LQ30" s="110"/>
      <c r="LR30" s="110"/>
      <c r="LS30" s="110"/>
      <c r="LT30" s="110"/>
      <c r="LU30" s="110"/>
      <c r="LV30" s="110"/>
      <c r="LW30" s="110"/>
      <c r="LX30" s="110"/>
      <c r="LY30" s="110"/>
      <c r="LZ30" s="110"/>
      <c r="MA30" s="110">
        <f>データ!$F$11</f>
        <v>42370</v>
      </c>
      <c r="MB30" s="110"/>
      <c r="MC30" s="110"/>
      <c r="MD30" s="110"/>
      <c r="ME30" s="110"/>
      <c r="MF30" s="110"/>
      <c r="MG30" s="110"/>
      <c r="MH30" s="110"/>
      <c r="MI30" s="110"/>
      <c r="MJ30" s="110"/>
      <c r="MK30" s="110"/>
      <c r="ML30" s="110"/>
      <c r="MM30" s="110"/>
      <c r="MN30" s="110"/>
      <c r="MO30" s="110"/>
      <c r="MP30" s="110"/>
      <c r="MQ30" s="110"/>
      <c r="MR30" s="110"/>
      <c r="MS30" s="110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51"/>
      <c r="NE30" s="152"/>
      <c r="NF30" s="152"/>
      <c r="NG30" s="152"/>
      <c r="NH30" s="152"/>
      <c r="NI30" s="152"/>
      <c r="NJ30" s="152"/>
      <c r="NK30" s="152"/>
      <c r="NL30" s="152"/>
      <c r="NM30" s="152"/>
      <c r="NN30" s="152"/>
      <c r="NO30" s="152"/>
      <c r="NP30" s="152"/>
      <c r="NQ30" s="152"/>
      <c r="NR30" s="153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4">
        <f>データ!Y7</f>
        <v>29.2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>
        <f>データ!Z7</f>
        <v>29.1</v>
      </c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>
        <f>データ!AA7</f>
        <v>30.1</v>
      </c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>
        <f>データ!AB7</f>
        <v>250.5</v>
      </c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>
        <f>データ!AC7</f>
        <v>297.89999999999998</v>
      </c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4">
        <f>データ!AJ7</f>
        <v>63.3</v>
      </c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>
        <f>データ!AK7</f>
        <v>89</v>
      </c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>
        <f>データ!AL7</f>
        <v>63.3</v>
      </c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>
        <f>データ!AM7</f>
        <v>0</v>
      </c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>
        <f>データ!AN7</f>
        <v>0</v>
      </c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115">
        <f>データ!DK7</f>
        <v>1.8</v>
      </c>
      <c r="JD31" s="116"/>
      <c r="JE31" s="116"/>
      <c r="JF31" s="116"/>
      <c r="JG31" s="116"/>
      <c r="JH31" s="116"/>
      <c r="JI31" s="116"/>
      <c r="JJ31" s="116"/>
      <c r="JK31" s="116"/>
      <c r="JL31" s="116"/>
      <c r="JM31" s="116"/>
      <c r="JN31" s="116"/>
      <c r="JO31" s="116"/>
      <c r="JP31" s="116"/>
      <c r="JQ31" s="116"/>
      <c r="JR31" s="116"/>
      <c r="JS31" s="116"/>
      <c r="JT31" s="116"/>
      <c r="JU31" s="117"/>
      <c r="JV31" s="115">
        <f>データ!DL7</f>
        <v>35</v>
      </c>
      <c r="JW31" s="116"/>
      <c r="JX31" s="116"/>
      <c r="JY31" s="116"/>
      <c r="JZ31" s="116"/>
      <c r="KA31" s="116"/>
      <c r="KB31" s="116"/>
      <c r="KC31" s="116"/>
      <c r="KD31" s="116"/>
      <c r="KE31" s="116"/>
      <c r="KF31" s="116"/>
      <c r="KG31" s="116"/>
      <c r="KH31" s="116"/>
      <c r="KI31" s="116"/>
      <c r="KJ31" s="116"/>
      <c r="KK31" s="116"/>
      <c r="KL31" s="116"/>
      <c r="KM31" s="116"/>
      <c r="KN31" s="117"/>
      <c r="KO31" s="115">
        <f>データ!DM7</f>
        <v>36.700000000000003</v>
      </c>
      <c r="KP31" s="116"/>
      <c r="KQ31" s="116"/>
      <c r="KR31" s="116"/>
      <c r="KS31" s="116"/>
      <c r="KT31" s="116"/>
      <c r="KU31" s="116"/>
      <c r="KV31" s="116"/>
      <c r="KW31" s="116"/>
      <c r="KX31" s="116"/>
      <c r="KY31" s="116"/>
      <c r="KZ31" s="116"/>
      <c r="LA31" s="116"/>
      <c r="LB31" s="116"/>
      <c r="LC31" s="116"/>
      <c r="LD31" s="116"/>
      <c r="LE31" s="116"/>
      <c r="LF31" s="116"/>
      <c r="LG31" s="117"/>
      <c r="LH31" s="115">
        <f>データ!DN7</f>
        <v>39.299999999999997</v>
      </c>
      <c r="LI31" s="116"/>
      <c r="LJ31" s="116"/>
      <c r="LK31" s="116"/>
      <c r="LL31" s="116"/>
      <c r="LM31" s="116"/>
      <c r="LN31" s="116"/>
      <c r="LO31" s="116"/>
      <c r="LP31" s="116"/>
      <c r="LQ31" s="116"/>
      <c r="LR31" s="116"/>
      <c r="LS31" s="116"/>
      <c r="LT31" s="116"/>
      <c r="LU31" s="116"/>
      <c r="LV31" s="116"/>
      <c r="LW31" s="116"/>
      <c r="LX31" s="116"/>
      <c r="LY31" s="116"/>
      <c r="LZ31" s="117"/>
      <c r="MA31" s="115">
        <f>データ!DO7</f>
        <v>44.2</v>
      </c>
      <c r="MB31" s="116"/>
      <c r="MC31" s="116"/>
      <c r="MD31" s="116"/>
      <c r="ME31" s="116"/>
      <c r="MF31" s="116"/>
      <c r="MG31" s="116"/>
      <c r="MH31" s="116"/>
      <c r="MI31" s="116"/>
      <c r="MJ31" s="116"/>
      <c r="MK31" s="116"/>
      <c r="ML31" s="116"/>
      <c r="MM31" s="116"/>
      <c r="MN31" s="116"/>
      <c r="MO31" s="116"/>
      <c r="MP31" s="116"/>
      <c r="MQ31" s="116"/>
      <c r="MR31" s="116"/>
      <c r="MS31" s="117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4">
        <f>データ!AD7</f>
        <v>124.7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>
        <f>データ!AE7</f>
        <v>135.6</v>
      </c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>
        <f>データ!AF7</f>
        <v>176.5</v>
      </c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>
        <f>データ!AG7</f>
        <v>231.4</v>
      </c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>
        <f>データ!AH7</f>
        <v>151.19999999999999</v>
      </c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4">
        <f>データ!AO7</f>
        <v>21.4</v>
      </c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>
        <f>データ!AP7</f>
        <v>24.8</v>
      </c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>
        <f>データ!AQ7</f>
        <v>20.3</v>
      </c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>
        <f>データ!AR7</f>
        <v>20.2</v>
      </c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>
        <f>データ!AS7</f>
        <v>19.8</v>
      </c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115">
        <f>データ!DP7</f>
        <v>128.80000000000001</v>
      </c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7"/>
      <c r="JV32" s="115">
        <f>データ!DQ7</f>
        <v>129.9</v>
      </c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7"/>
      <c r="KO32" s="115">
        <f>データ!DR7</f>
        <v>131.6</v>
      </c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7"/>
      <c r="LH32" s="115">
        <f>データ!DS7</f>
        <v>134.19999999999999</v>
      </c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7"/>
      <c r="MA32" s="115">
        <f>データ!DT7</f>
        <v>134.4</v>
      </c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7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8" t="s">
        <v>132</v>
      </c>
      <c r="NE32" s="119"/>
      <c r="NF32" s="119"/>
      <c r="NG32" s="119"/>
      <c r="NH32" s="119"/>
      <c r="NI32" s="119"/>
      <c r="NJ32" s="119"/>
      <c r="NK32" s="119"/>
      <c r="NL32" s="119"/>
      <c r="NM32" s="119"/>
      <c r="NN32" s="119"/>
      <c r="NO32" s="119"/>
      <c r="NP32" s="119"/>
      <c r="NQ32" s="119"/>
      <c r="NR32" s="120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8"/>
      <c r="NE33" s="119"/>
      <c r="NF33" s="119"/>
      <c r="NG33" s="119"/>
      <c r="NH33" s="119"/>
      <c r="NI33" s="119"/>
      <c r="NJ33" s="119"/>
      <c r="NK33" s="119"/>
      <c r="NL33" s="119"/>
      <c r="NM33" s="119"/>
      <c r="NN33" s="119"/>
      <c r="NO33" s="119"/>
      <c r="NP33" s="119"/>
      <c r="NQ33" s="119"/>
      <c r="NR33" s="120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8"/>
      <c r="NE34" s="119"/>
      <c r="NF34" s="119"/>
      <c r="NG34" s="119"/>
      <c r="NH34" s="119"/>
      <c r="NI34" s="119"/>
      <c r="NJ34" s="119"/>
      <c r="NK34" s="119"/>
      <c r="NL34" s="119"/>
      <c r="NM34" s="119"/>
      <c r="NN34" s="119"/>
      <c r="NO34" s="119"/>
      <c r="NP34" s="119"/>
      <c r="NQ34" s="119"/>
      <c r="NR34" s="120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8"/>
      <c r="NE35" s="119"/>
      <c r="NF35" s="119"/>
      <c r="NG35" s="119"/>
      <c r="NH35" s="119"/>
      <c r="NI35" s="119"/>
      <c r="NJ35" s="119"/>
      <c r="NK35" s="119"/>
      <c r="NL35" s="119"/>
      <c r="NM35" s="119"/>
      <c r="NN35" s="119"/>
      <c r="NO35" s="119"/>
      <c r="NP35" s="119"/>
      <c r="NQ35" s="119"/>
      <c r="NR35" s="120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8"/>
      <c r="NE36" s="119"/>
      <c r="NF36" s="119"/>
      <c r="NG36" s="119"/>
      <c r="NH36" s="119"/>
      <c r="NI36" s="119"/>
      <c r="NJ36" s="119"/>
      <c r="NK36" s="119"/>
      <c r="NL36" s="119"/>
      <c r="NM36" s="119"/>
      <c r="NN36" s="119"/>
      <c r="NO36" s="119"/>
      <c r="NP36" s="119"/>
      <c r="NQ36" s="119"/>
      <c r="NR36" s="120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8"/>
      <c r="NE37" s="119"/>
      <c r="NF37" s="119"/>
      <c r="NG37" s="119"/>
      <c r="NH37" s="119"/>
      <c r="NI37" s="119"/>
      <c r="NJ37" s="119"/>
      <c r="NK37" s="119"/>
      <c r="NL37" s="119"/>
      <c r="NM37" s="119"/>
      <c r="NN37" s="119"/>
      <c r="NO37" s="119"/>
      <c r="NP37" s="119"/>
      <c r="NQ37" s="119"/>
      <c r="NR37" s="120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8"/>
      <c r="NE38" s="119"/>
      <c r="NF38" s="119"/>
      <c r="NG38" s="119"/>
      <c r="NH38" s="119"/>
      <c r="NI38" s="119"/>
      <c r="NJ38" s="119"/>
      <c r="NK38" s="119"/>
      <c r="NL38" s="119"/>
      <c r="NM38" s="119"/>
      <c r="NN38" s="119"/>
      <c r="NO38" s="119"/>
      <c r="NP38" s="119"/>
      <c r="NQ38" s="119"/>
      <c r="NR38" s="120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8"/>
      <c r="NE39" s="119"/>
      <c r="NF39" s="119"/>
      <c r="NG39" s="119"/>
      <c r="NH39" s="119"/>
      <c r="NI39" s="119"/>
      <c r="NJ39" s="119"/>
      <c r="NK39" s="119"/>
      <c r="NL39" s="119"/>
      <c r="NM39" s="119"/>
      <c r="NN39" s="119"/>
      <c r="NO39" s="119"/>
      <c r="NP39" s="119"/>
      <c r="NQ39" s="119"/>
      <c r="NR39" s="120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8"/>
      <c r="NE40" s="119"/>
      <c r="NF40" s="119"/>
      <c r="NG40" s="119"/>
      <c r="NH40" s="119"/>
      <c r="NI40" s="119"/>
      <c r="NJ40" s="119"/>
      <c r="NK40" s="119"/>
      <c r="NL40" s="119"/>
      <c r="NM40" s="119"/>
      <c r="NN40" s="119"/>
      <c r="NO40" s="119"/>
      <c r="NP40" s="119"/>
      <c r="NQ40" s="119"/>
      <c r="NR40" s="120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8"/>
      <c r="NE41" s="119"/>
      <c r="NF41" s="119"/>
      <c r="NG41" s="119"/>
      <c r="NH41" s="119"/>
      <c r="NI41" s="119"/>
      <c r="NJ41" s="119"/>
      <c r="NK41" s="119"/>
      <c r="NL41" s="119"/>
      <c r="NM41" s="119"/>
      <c r="NN41" s="119"/>
      <c r="NO41" s="119"/>
      <c r="NP41" s="119"/>
      <c r="NQ41" s="119"/>
      <c r="NR41" s="120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8"/>
      <c r="NE42" s="119"/>
      <c r="NF42" s="119"/>
      <c r="NG42" s="119"/>
      <c r="NH42" s="119"/>
      <c r="NI42" s="119"/>
      <c r="NJ42" s="119"/>
      <c r="NK42" s="119"/>
      <c r="NL42" s="119"/>
      <c r="NM42" s="119"/>
      <c r="NN42" s="119"/>
      <c r="NO42" s="119"/>
      <c r="NP42" s="119"/>
      <c r="NQ42" s="119"/>
      <c r="NR42" s="120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8"/>
      <c r="NE43" s="119"/>
      <c r="NF43" s="119"/>
      <c r="NG43" s="119"/>
      <c r="NH43" s="119"/>
      <c r="NI43" s="119"/>
      <c r="NJ43" s="119"/>
      <c r="NK43" s="119"/>
      <c r="NL43" s="119"/>
      <c r="NM43" s="119"/>
      <c r="NN43" s="119"/>
      <c r="NO43" s="119"/>
      <c r="NP43" s="119"/>
      <c r="NQ43" s="119"/>
      <c r="NR43" s="120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8"/>
      <c r="NE44" s="119"/>
      <c r="NF44" s="119"/>
      <c r="NG44" s="119"/>
      <c r="NH44" s="119"/>
      <c r="NI44" s="119"/>
      <c r="NJ44" s="119"/>
      <c r="NK44" s="119"/>
      <c r="NL44" s="119"/>
      <c r="NM44" s="119"/>
      <c r="NN44" s="119"/>
      <c r="NO44" s="119"/>
      <c r="NP44" s="119"/>
      <c r="NQ44" s="119"/>
      <c r="NR44" s="120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8"/>
      <c r="NE45" s="119"/>
      <c r="NF45" s="119"/>
      <c r="NG45" s="119"/>
      <c r="NH45" s="119"/>
      <c r="NI45" s="119"/>
      <c r="NJ45" s="119"/>
      <c r="NK45" s="119"/>
      <c r="NL45" s="119"/>
      <c r="NM45" s="119"/>
      <c r="NN45" s="119"/>
      <c r="NO45" s="119"/>
      <c r="NP45" s="119"/>
      <c r="NQ45" s="119"/>
      <c r="NR45" s="120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8"/>
      <c r="NE46" s="119"/>
      <c r="NF46" s="119"/>
      <c r="NG46" s="119"/>
      <c r="NH46" s="119"/>
      <c r="NI46" s="119"/>
      <c r="NJ46" s="119"/>
      <c r="NK46" s="119"/>
      <c r="NL46" s="119"/>
      <c r="NM46" s="119"/>
      <c r="NN46" s="119"/>
      <c r="NO46" s="119"/>
      <c r="NP46" s="119"/>
      <c r="NQ46" s="119"/>
      <c r="NR46" s="120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8"/>
      <c r="NE47" s="119"/>
      <c r="NF47" s="119"/>
      <c r="NG47" s="119"/>
      <c r="NH47" s="119"/>
      <c r="NI47" s="119"/>
      <c r="NJ47" s="119"/>
      <c r="NK47" s="119"/>
      <c r="NL47" s="119"/>
      <c r="NM47" s="119"/>
      <c r="NN47" s="119"/>
      <c r="NO47" s="119"/>
      <c r="NP47" s="119"/>
      <c r="NQ47" s="119"/>
      <c r="NR47" s="120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8" t="s">
        <v>133</v>
      </c>
      <c r="NE49" s="119"/>
      <c r="NF49" s="119"/>
      <c r="NG49" s="119"/>
      <c r="NH49" s="119"/>
      <c r="NI49" s="119"/>
      <c r="NJ49" s="119"/>
      <c r="NK49" s="119"/>
      <c r="NL49" s="119"/>
      <c r="NM49" s="119"/>
      <c r="NN49" s="119"/>
      <c r="NO49" s="119"/>
      <c r="NP49" s="119"/>
      <c r="NQ49" s="119"/>
      <c r="NR49" s="120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8"/>
      <c r="NE50" s="119"/>
      <c r="NF50" s="119"/>
      <c r="NG50" s="119"/>
      <c r="NH50" s="119"/>
      <c r="NI50" s="119"/>
      <c r="NJ50" s="119"/>
      <c r="NK50" s="119"/>
      <c r="NL50" s="119"/>
      <c r="NM50" s="119"/>
      <c r="NN50" s="119"/>
      <c r="NO50" s="119"/>
      <c r="NP50" s="119"/>
      <c r="NQ50" s="119"/>
      <c r="NR50" s="120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0">
        <f>データ!$B$11</f>
        <v>40909</v>
      </c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>
        <f>データ!$C$11</f>
        <v>41275</v>
      </c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>
        <f>データ!$D$11</f>
        <v>41640</v>
      </c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>
        <f>データ!$E$11</f>
        <v>42005</v>
      </c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>
        <f>データ!$F$11</f>
        <v>42370</v>
      </c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0">
        <f>データ!$B$11</f>
        <v>40909</v>
      </c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>
        <f>データ!$C$11</f>
        <v>41275</v>
      </c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>
        <f>データ!$D$11</f>
        <v>41640</v>
      </c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>
        <f>データ!$E$11</f>
        <v>42005</v>
      </c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>
        <f>データ!$F$11</f>
        <v>42370</v>
      </c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0">
        <f>データ!$B$11</f>
        <v>40909</v>
      </c>
      <c r="JD51" s="110"/>
      <c r="JE51" s="110"/>
      <c r="JF51" s="110"/>
      <c r="JG51" s="110"/>
      <c r="JH51" s="110"/>
      <c r="JI51" s="110"/>
      <c r="JJ51" s="110"/>
      <c r="JK51" s="110"/>
      <c r="JL51" s="110"/>
      <c r="JM51" s="110"/>
      <c r="JN51" s="110"/>
      <c r="JO51" s="110"/>
      <c r="JP51" s="110"/>
      <c r="JQ51" s="110"/>
      <c r="JR51" s="110"/>
      <c r="JS51" s="110"/>
      <c r="JT51" s="110"/>
      <c r="JU51" s="110"/>
      <c r="JV51" s="110">
        <f>データ!$C$11</f>
        <v>41275</v>
      </c>
      <c r="JW51" s="110"/>
      <c r="JX51" s="110"/>
      <c r="JY51" s="110"/>
      <c r="JZ51" s="110"/>
      <c r="KA51" s="110"/>
      <c r="KB51" s="110"/>
      <c r="KC51" s="110"/>
      <c r="KD51" s="110"/>
      <c r="KE51" s="110"/>
      <c r="KF51" s="110"/>
      <c r="KG51" s="110"/>
      <c r="KH51" s="110"/>
      <c r="KI51" s="110"/>
      <c r="KJ51" s="110"/>
      <c r="KK51" s="110"/>
      <c r="KL51" s="110"/>
      <c r="KM51" s="110"/>
      <c r="KN51" s="110"/>
      <c r="KO51" s="110">
        <f>データ!$D$11</f>
        <v>41640</v>
      </c>
      <c r="KP51" s="110"/>
      <c r="KQ51" s="110"/>
      <c r="KR51" s="110"/>
      <c r="KS51" s="110"/>
      <c r="KT51" s="110"/>
      <c r="KU51" s="110"/>
      <c r="KV51" s="110"/>
      <c r="KW51" s="110"/>
      <c r="KX51" s="110"/>
      <c r="KY51" s="110"/>
      <c r="KZ51" s="110"/>
      <c r="LA51" s="110"/>
      <c r="LB51" s="110"/>
      <c r="LC51" s="110"/>
      <c r="LD51" s="110"/>
      <c r="LE51" s="110"/>
      <c r="LF51" s="110"/>
      <c r="LG51" s="110"/>
      <c r="LH51" s="110">
        <f>データ!$E$11</f>
        <v>42005</v>
      </c>
      <c r="LI51" s="110"/>
      <c r="LJ51" s="110"/>
      <c r="LK51" s="110"/>
      <c r="LL51" s="110"/>
      <c r="LM51" s="110"/>
      <c r="LN51" s="110"/>
      <c r="LO51" s="110"/>
      <c r="LP51" s="110"/>
      <c r="LQ51" s="110"/>
      <c r="LR51" s="110"/>
      <c r="LS51" s="110"/>
      <c r="LT51" s="110"/>
      <c r="LU51" s="110"/>
      <c r="LV51" s="110"/>
      <c r="LW51" s="110"/>
      <c r="LX51" s="110"/>
      <c r="LY51" s="110"/>
      <c r="LZ51" s="110"/>
      <c r="MA51" s="110">
        <f>データ!$F$11</f>
        <v>42370</v>
      </c>
      <c r="MB51" s="110"/>
      <c r="MC51" s="110"/>
      <c r="MD51" s="110"/>
      <c r="ME51" s="110"/>
      <c r="MF51" s="110"/>
      <c r="MG51" s="110"/>
      <c r="MH51" s="110"/>
      <c r="MI51" s="110"/>
      <c r="MJ51" s="110"/>
      <c r="MK51" s="110"/>
      <c r="ML51" s="110"/>
      <c r="MM51" s="110"/>
      <c r="MN51" s="110"/>
      <c r="MO51" s="110"/>
      <c r="MP51" s="110"/>
      <c r="MQ51" s="110"/>
      <c r="MR51" s="110"/>
      <c r="MS51" s="110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8"/>
      <c r="NE51" s="119"/>
      <c r="NF51" s="119"/>
      <c r="NG51" s="119"/>
      <c r="NH51" s="119"/>
      <c r="NI51" s="119"/>
      <c r="NJ51" s="119"/>
      <c r="NK51" s="119"/>
      <c r="NL51" s="119"/>
      <c r="NM51" s="119"/>
      <c r="NN51" s="119"/>
      <c r="NO51" s="119"/>
      <c r="NP51" s="119"/>
      <c r="NQ51" s="119"/>
      <c r="NR51" s="120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25">
        <f>データ!AU7</f>
        <v>15732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1219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701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4">
        <f>データ!BF7</f>
        <v>34.6</v>
      </c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>
        <f>データ!BG7</f>
        <v>39.1</v>
      </c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>
        <f>データ!BH7</f>
        <v>55.5</v>
      </c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  <c r="GL52" s="114"/>
      <c r="GM52" s="114"/>
      <c r="GN52" s="114"/>
      <c r="GO52" s="114"/>
      <c r="GP52" s="114"/>
      <c r="GQ52" s="114">
        <f>データ!BI7</f>
        <v>60.1</v>
      </c>
      <c r="GR52" s="114"/>
      <c r="GS52" s="114"/>
      <c r="GT52" s="114"/>
      <c r="GU52" s="114"/>
      <c r="GV52" s="114"/>
      <c r="GW52" s="114"/>
      <c r="GX52" s="114"/>
      <c r="GY52" s="114"/>
      <c r="GZ52" s="114"/>
      <c r="HA52" s="114"/>
      <c r="HB52" s="114"/>
      <c r="HC52" s="114"/>
      <c r="HD52" s="114"/>
      <c r="HE52" s="114"/>
      <c r="HF52" s="114"/>
      <c r="HG52" s="114"/>
      <c r="HH52" s="114"/>
      <c r="HI52" s="114"/>
      <c r="HJ52" s="114">
        <f>データ!BJ7</f>
        <v>65.400000000000006</v>
      </c>
      <c r="HK52" s="114"/>
      <c r="HL52" s="114"/>
      <c r="HM52" s="114"/>
      <c r="HN52" s="114"/>
      <c r="HO52" s="114"/>
      <c r="HP52" s="114"/>
      <c r="HQ52" s="114"/>
      <c r="HR52" s="114"/>
      <c r="HS52" s="114"/>
      <c r="HT52" s="114"/>
      <c r="HU52" s="114"/>
      <c r="HV52" s="114"/>
      <c r="HW52" s="114"/>
      <c r="HX52" s="114"/>
      <c r="HY52" s="114"/>
      <c r="HZ52" s="114"/>
      <c r="IA52" s="114"/>
      <c r="IB52" s="114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25">
        <f>データ!BQ7</f>
        <v>6210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7761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12033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13579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17033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8"/>
      <c r="NE52" s="119"/>
      <c r="NF52" s="119"/>
      <c r="NG52" s="119"/>
      <c r="NH52" s="119"/>
      <c r="NI52" s="119"/>
      <c r="NJ52" s="119"/>
      <c r="NK52" s="119"/>
      <c r="NL52" s="119"/>
      <c r="NM52" s="119"/>
      <c r="NN52" s="119"/>
      <c r="NO52" s="119"/>
      <c r="NP52" s="119"/>
      <c r="NQ52" s="119"/>
      <c r="NR52" s="120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25">
        <f>データ!AZ7</f>
        <v>479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364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270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196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4">
        <f>データ!BK7</f>
        <v>31.4</v>
      </c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>
        <f>データ!BL7</f>
        <v>34</v>
      </c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>
        <f>データ!BM7</f>
        <v>31.1</v>
      </c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  <c r="GL53" s="114"/>
      <c r="GM53" s="114"/>
      <c r="GN53" s="114"/>
      <c r="GO53" s="114"/>
      <c r="GP53" s="114"/>
      <c r="GQ53" s="114">
        <f>データ!BN7</f>
        <v>31.8</v>
      </c>
      <c r="GR53" s="114"/>
      <c r="GS53" s="114"/>
      <c r="GT53" s="114"/>
      <c r="GU53" s="114"/>
      <c r="GV53" s="114"/>
      <c r="GW53" s="114"/>
      <c r="GX53" s="114"/>
      <c r="GY53" s="114"/>
      <c r="GZ53" s="114"/>
      <c r="HA53" s="114"/>
      <c r="HB53" s="114"/>
      <c r="HC53" s="114"/>
      <c r="HD53" s="114"/>
      <c r="HE53" s="114"/>
      <c r="HF53" s="114"/>
      <c r="HG53" s="114"/>
      <c r="HH53" s="114"/>
      <c r="HI53" s="114"/>
      <c r="HJ53" s="114">
        <f>データ!BO7</f>
        <v>22.6</v>
      </c>
      <c r="HK53" s="114"/>
      <c r="HL53" s="114"/>
      <c r="HM53" s="114"/>
      <c r="HN53" s="114"/>
      <c r="HO53" s="114"/>
      <c r="HP53" s="114"/>
      <c r="HQ53" s="114"/>
      <c r="HR53" s="114"/>
      <c r="HS53" s="114"/>
      <c r="HT53" s="114"/>
      <c r="HU53" s="114"/>
      <c r="HV53" s="114"/>
      <c r="HW53" s="114"/>
      <c r="HX53" s="114"/>
      <c r="HY53" s="114"/>
      <c r="HZ53" s="114"/>
      <c r="IA53" s="114"/>
      <c r="IB53" s="114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25">
        <f>データ!BV7</f>
        <v>38927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40152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44479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37335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30964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8"/>
      <c r="NE53" s="119"/>
      <c r="NF53" s="119"/>
      <c r="NG53" s="119"/>
      <c r="NH53" s="119"/>
      <c r="NI53" s="119"/>
      <c r="NJ53" s="119"/>
      <c r="NK53" s="119"/>
      <c r="NL53" s="119"/>
      <c r="NM53" s="119"/>
      <c r="NN53" s="119"/>
      <c r="NO53" s="119"/>
      <c r="NP53" s="119"/>
      <c r="NQ53" s="119"/>
      <c r="NR53" s="120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8"/>
      <c r="NE54" s="119"/>
      <c r="NF54" s="119"/>
      <c r="NG54" s="119"/>
      <c r="NH54" s="119"/>
      <c r="NI54" s="119"/>
      <c r="NJ54" s="119"/>
      <c r="NK54" s="119"/>
      <c r="NL54" s="119"/>
      <c r="NM54" s="119"/>
      <c r="NN54" s="119"/>
      <c r="NO54" s="119"/>
      <c r="NP54" s="119"/>
      <c r="NQ54" s="119"/>
      <c r="NR54" s="120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8"/>
      <c r="NE55" s="119"/>
      <c r="NF55" s="119"/>
      <c r="NG55" s="119"/>
      <c r="NH55" s="119"/>
      <c r="NI55" s="119"/>
      <c r="NJ55" s="119"/>
      <c r="NK55" s="119"/>
      <c r="NL55" s="119"/>
      <c r="NM55" s="119"/>
      <c r="NN55" s="119"/>
      <c r="NO55" s="119"/>
      <c r="NP55" s="119"/>
      <c r="NQ55" s="119"/>
      <c r="NR55" s="120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8"/>
      <c r="NE56" s="119"/>
      <c r="NF56" s="119"/>
      <c r="NG56" s="119"/>
      <c r="NH56" s="119"/>
      <c r="NI56" s="119"/>
      <c r="NJ56" s="119"/>
      <c r="NK56" s="119"/>
      <c r="NL56" s="119"/>
      <c r="NM56" s="119"/>
      <c r="NN56" s="119"/>
      <c r="NO56" s="119"/>
      <c r="NP56" s="119"/>
      <c r="NQ56" s="119"/>
      <c r="NR56" s="120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8"/>
      <c r="NE57" s="119"/>
      <c r="NF57" s="119"/>
      <c r="NG57" s="119"/>
      <c r="NH57" s="119"/>
      <c r="NI57" s="119"/>
      <c r="NJ57" s="119"/>
      <c r="NK57" s="119"/>
      <c r="NL57" s="119"/>
      <c r="NM57" s="119"/>
      <c r="NN57" s="119"/>
      <c r="NO57" s="119"/>
      <c r="NP57" s="119"/>
      <c r="NQ57" s="119"/>
      <c r="NR57" s="120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8"/>
      <c r="NE58" s="119"/>
      <c r="NF58" s="119"/>
      <c r="NG58" s="119"/>
      <c r="NH58" s="119"/>
      <c r="NI58" s="119"/>
      <c r="NJ58" s="119"/>
      <c r="NK58" s="119"/>
      <c r="NL58" s="119"/>
      <c r="NM58" s="119"/>
      <c r="NN58" s="119"/>
      <c r="NO58" s="119"/>
      <c r="NP58" s="119"/>
      <c r="NQ58" s="119"/>
      <c r="NR58" s="120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8"/>
      <c r="NE59" s="119"/>
      <c r="NF59" s="119"/>
      <c r="NG59" s="119"/>
      <c r="NH59" s="119"/>
      <c r="NI59" s="119"/>
      <c r="NJ59" s="119"/>
      <c r="NK59" s="119"/>
      <c r="NL59" s="119"/>
      <c r="NM59" s="119"/>
      <c r="NN59" s="119"/>
      <c r="NO59" s="119"/>
      <c r="NP59" s="119"/>
      <c r="NQ59" s="119"/>
      <c r="NR59" s="120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8"/>
      <c r="NE60" s="119"/>
      <c r="NF60" s="119"/>
      <c r="NG60" s="119"/>
      <c r="NH60" s="119"/>
      <c r="NI60" s="119"/>
      <c r="NJ60" s="119"/>
      <c r="NK60" s="119"/>
      <c r="NL60" s="119"/>
      <c r="NM60" s="119"/>
      <c r="NN60" s="119"/>
      <c r="NO60" s="119"/>
      <c r="NP60" s="119"/>
      <c r="NQ60" s="119"/>
      <c r="NR60" s="120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8"/>
      <c r="NE61" s="119"/>
      <c r="NF61" s="119"/>
      <c r="NG61" s="119"/>
      <c r="NH61" s="119"/>
      <c r="NI61" s="119"/>
      <c r="NJ61" s="119"/>
      <c r="NK61" s="119"/>
      <c r="NL61" s="119"/>
      <c r="NM61" s="119"/>
      <c r="NN61" s="119"/>
      <c r="NO61" s="119"/>
      <c r="NP61" s="119"/>
      <c r="NQ61" s="119"/>
      <c r="NR61" s="120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8"/>
      <c r="NE62" s="119"/>
      <c r="NF62" s="119"/>
      <c r="NG62" s="119"/>
      <c r="NH62" s="119"/>
      <c r="NI62" s="119"/>
      <c r="NJ62" s="119"/>
      <c r="NK62" s="119"/>
      <c r="NL62" s="119"/>
      <c r="NM62" s="119"/>
      <c r="NN62" s="119"/>
      <c r="NO62" s="119"/>
      <c r="NP62" s="119"/>
      <c r="NQ62" s="119"/>
      <c r="NR62" s="120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8"/>
      <c r="NE63" s="119"/>
      <c r="NF63" s="119"/>
      <c r="NG63" s="119"/>
      <c r="NH63" s="119"/>
      <c r="NI63" s="119"/>
      <c r="NJ63" s="119"/>
      <c r="NK63" s="119"/>
      <c r="NL63" s="119"/>
      <c r="NM63" s="119"/>
      <c r="NN63" s="119"/>
      <c r="NO63" s="119"/>
      <c r="NP63" s="119"/>
      <c r="NQ63" s="119"/>
      <c r="NR63" s="120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8" t="s">
        <v>134</v>
      </c>
      <c r="NE66" s="119"/>
      <c r="NF66" s="119"/>
      <c r="NG66" s="119"/>
      <c r="NH66" s="119"/>
      <c r="NI66" s="119"/>
      <c r="NJ66" s="119"/>
      <c r="NK66" s="119"/>
      <c r="NL66" s="119"/>
      <c r="NM66" s="119"/>
      <c r="NN66" s="119"/>
      <c r="NO66" s="119"/>
      <c r="NP66" s="119"/>
      <c r="NQ66" s="119"/>
      <c r="NR66" s="120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73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8"/>
      <c r="NE67" s="119"/>
      <c r="NF67" s="119"/>
      <c r="NG67" s="119"/>
      <c r="NH67" s="119"/>
      <c r="NI67" s="119"/>
      <c r="NJ67" s="119"/>
      <c r="NK67" s="119"/>
      <c r="NL67" s="119"/>
      <c r="NM67" s="119"/>
      <c r="NN67" s="119"/>
      <c r="NO67" s="119"/>
      <c r="NP67" s="119"/>
      <c r="NQ67" s="119"/>
      <c r="NR67" s="120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8"/>
      <c r="NE68" s="119"/>
      <c r="NF68" s="119"/>
      <c r="NG68" s="119"/>
      <c r="NH68" s="119"/>
      <c r="NI68" s="119"/>
      <c r="NJ68" s="119"/>
      <c r="NK68" s="119"/>
      <c r="NL68" s="119"/>
      <c r="NM68" s="119"/>
      <c r="NN68" s="119"/>
      <c r="NO68" s="119"/>
      <c r="NP68" s="119"/>
      <c r="NQ68" s="119"/>
      <c r="NR68" s="120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8"/>
      <c r="NE69" s="119"/>
      <c r="NF69" s="119"/>
      <c r="NG69" s="119"/>
      <c r="NH69" s="119"/>
      <c r="NI69" s="119"/>
      <c r="NJ69" s="119"/>
      <c r="NK69" s="119"/>
      <c r="NL69" s="119"/>
      <c r="NM69" s="119"/>
      <c r="NN69" s="119"/>
      <c r="NO69" s="119"/>
      <c r="NP69" s="119"/>
      <c r="NQ69" s="119"/>
      <c r="NR69" s="120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8"/>
      <c r="NE70" s="119"/>
      <c r="NF70" s="119"/>
      <c r="NG70" s="119"/>
      <c r="NH70" s="119"/>
      <c r="NI70" s="119"/>
      <c r="NJ70" s="119"/>
      <c r="NK70" s="119"/>
      <c r="NL70" s="119"/>
      <c r="NM70" s="119"/>
      <c r="NN70" s="119"/>
      <c r="NO70" s="119"/>
      <c r="NP70" s="119"/>
      <c r="NQ70" s="119"/>
      <c r="NR70" s="120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8"/>
      <c r="NE71" s="119"/>
      <c r="NF71" s="119"/>
      <c r="NG71" s="119"/>
      <c r="NH71" s="119"/>
      <c r="NI71" s="119"/>
      <c r="NJ71" s="119"/>
      <c r="NK71" s="119"/>
      <c r="NL71" s="119"/>
      <c r="NM71" s="119"/>
      <c r="NN71" s="119"/>
      <c r="NO71" s="119"/>
      <c r="NP71" s="119"/>
      <c r="NQ71" s="119"/>
      <c r="NR71" s="120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8"/>
      <c r="NE72" s="119"/>
      <c r="NF72" s="119"/>
      <c r="NG72" s="119"/>
      <c r="NH72" s="119"/>
      <c r="NI72" s="119"/>
      <c r="NJ72" s="119"/>
      <c r="NK72" s="119"/>
      <c r="NL72" s="119"/>
      <c r="NM72" s="119"/>
      <c r="NN72" s="119"/>
      <c r="NO72" s="119"/>
      <c r="NP72" s="119"/>
      <c r="NQ72" s="119"/>
      <c r="NR72" s="120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8"/>
      <c r="NE73" s="119"/>
      <c r="NF73" s="119"/>
      <c r="NG73" s="119"/>
      <c r="NH73" s="119"/>
      <c r="NI73" s="119"/>
      <c r="NJ73" s="119"/>
      <c r="NK73" s="119"/>
      <c r="NL73" s="119"/>
      <c r="NM73" s="119"/>
      <c r="NN73" s="119"/>
      <c r="NO73" s="119"/>
      <c r="NP73" s="119"/>
      <c r="NQ73" s="119"/>
      <c r="NR73" s="120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8"/>
      <c r="NE74" s="119"/>
      <c r="NF74" s="119"/>
      <c r="NG74" s="119"/>
      <c r="NH74" s="119"/>
      <c r="NI74" s="119"/>
      <c r="NJ74" s="119"/>
      <c r="NK74" s="119"/>
      <c r="NL74" s="119"/>
      <c r="NM74" s="119"/>
      <c r="NN74" s="119"/>
      <c r="NO74" s="119"/>
      <c r="NP74" s="119"/>
      <c r="NQ74" s="119"/>
      <c r="NR74" s="120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8"/>
      <c r="NE75" s="119"/>
      <c r="NF75" s="119"/>
      <c r="NG75" s="119"/>
      <c r="NH75" s="119"/>
      <c r="NI75" s="119"/>
      <c r="NJ75" s="119"/>
      <c r="NK75" s="119"/>
      <c r="NL75" s="119"/>
      <c r="NM75" s="119"/>
      <c r="NN75" s="119"/>
      <c r="NO75" s="119"/>
      <c r="NP75" s="119"/>
      <c r="NQ75" s="119"/>
      <c r="NR75" s="120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10000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8"/>
      <c r="NE76" s="119"/>
      <c r="NF76" s="119"/>
      <c r="NG76" s="119"/>
      <c r="NH76" s="119"/>
      <c r="NI76" s="119"/>
      <c r="NJ76" s="119"/>
      <c r="NK76" s="119"/>
      <c r="NL76" s="119"/>
      <c r="NM76" s="119"/>
      <c r="NN76" s="119"/>
      <c r="NO76" s="119"/>
      <c r="NP76" s="119"/>
      <c r="NQ76" s="119"/>
      <c r="NR76" s="120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5" t="str">
        <f>データ!CB7</f>
        <v xml:space="preserve"> </v>
      </c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7"/>
      <c r="AG77" s="115" t="str">
        <f>データ!CC7</f>
        <v xml:space="preserve"> </v>
      </c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7"/>
      <c r="AV77" s="115" t="str">
        <f>データ!CD7</f>
        <v xml:space="preserve"> </v>
      </c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7"/>
      <c r="BK77" s="115" t="str">
        <f>データ!CE7</f>
        <v xml:space="preserve"> </v>
      </c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7"/>
      <c r="BZ77" s="115" t="str">
        <f>データ!CF7</f>
        <v xml:space="preserve"> </v>
      </c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7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5" t="str">
        <f>データ!CO7</f>
        <v xml:space="preserve"> </v>
      </c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7"/>
      <c r="HA77" s="115" t="str">
        <f>データ!CP7</f>
        <v xml:space="preserve"> </v>
      </c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  <c r="HM77" s="116"/>
      <c r="HN77" s="116"/>
      <c r="HO77" s="117"/>
      <c r="HP77" s="115" t="str">
        <f>データ!CQ7</f>
        <v xml:space="preserve"> </v>
      </c>
      <c r="HQ77" s="116"/>
      <c r="HR77" s="116"/>
      <c r="HS77" s="116"/>
      <c r="HT77" s="116"/>
      <c r="HU77" s="116"/>
      <c r="HV77" s="116"/>
      <c r="HW77" s="116"/>
      <c r="HX77" s="116"/>
      <c r="HY77" s="116"/>
      <c r="HZ77" s="116"/>
      <c r="IA77" s="116"/>
      <c r="IB77" s="116"/>
      <c r="IC77" s="116"/>
      <c r="ID77" s="117"/>
      <c r="IE77" s="115" t="str">
        <f>データ!CR7</f>
        <v xml:space="preserve"> </v>
      </c>
      <c r="IF77" s="116"/>
      <c r="IG77" s="116"/>
      <c r="IH77" s="116"/>
      <c r="II77" s="116"/>
      <c r="IJ77" s="116"/>
      <c r="IK77" s="116"/>
      <c r="IL77" s="116"/>
      <c r="IM77" s="116"/>
      <c r="IN77" s="116"/>
      <c r="IO77" s="116"/>
      <c r="IP77" s="116"/>
      <c r="IQ77" s="116"/>
      <c r="IR77" s="116"/>
      <c r="IS77" s="117"/>
      <c r="IT77" s="115" t="str">
        <f>データ!CS7</f>
        <v xml:space="preserve"> </v>
      </c>
      <c r="IU77" s="116"/>
      <c r="IV77" s="116"/>
      <c r="IW77" s="116"/>
      <c r="IX77" s="116"/>
      <c r="IY77" s="116"/>
      <c r="IZ77" s="116"/>
      <c r="JA77" s="116"/>
      <c r="JB77" s="116"/>
      <c r="JC77" s="116"/>
      <c r="JD77" s="116"/>
      <c r="JE77" s="116"/>
      <c r="JF77" s="116"/>
      <c r="JG77" s="116"/>
      <c r="JH77" s="117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5">
        <f>データ!CZ7</f>
        <v>702.2</v>
      </c>
      <c r="KB77" s="116"/>
      <c r="KC77" s="116"/>
      <c r="KD77" s="116"/>
      <c r="KE77" s="116"/>
      <c r="KF77" s="116"/>
      <c r="KG77" s="116"/>
      <c r="KH77" s="116"/>
      <c r="KI77" s="116"/>
      <c r="KJ77" s="116"/>
      <c r="KK77" s="116"/>
      <c r="KL77" s="116"/>
      <c r="KM77" s="116"/>
      <c r="KN77" s="116"/>
      <c r="KO77" s="117"/>
      <c r="KP77" s="115">
        <f>データ!DA7</f>
        <v>343.6</v>
      </c>
      <c r="KQ77" s="116"/>
      <c r="KR77" s="116"/>
      <c r="KS77" s="116"/>
      <c r="KT77" s="116"/>
      <c r="KU77" s="116"/>
      <c r="KV77" s="116"/>
      <c r="KW77" s="116"/>
      <c r="KX77" s="116"/>
      <c r="KY77" s="116"/>
      <c r="KZ77" s="116"/>
      <c r="LA77" s="116"/>
      <c r="LB77" s="116"/>
      <c r="LC77" s="116"/>
      <c r="LD77" s="117"/>
      <c r="LE77" s="115">
        <f>データ!DB7</f>
        <v>0</v>
      </c>
      <c r="LF77" s="116"/>
      <c r="LG77" s="116"/>
      <c r="LH77" s="116"/>
      <c r="LI77" s="116"/>
      <c r="LJ77" s="116"/>
      <c r="LK77" s="116"/>
      <c r="LL77" s="116"/>
      <c r="LM77" s="116"/>
      <c r="LN77" s="116"/>
      <c r="LO77" s="116"/>
      <c r="LP77" s="116"/>
      <c r="LQ77" s="116"/>
      <c r="LR77" s="116"/>
      <c r="LS77" s="117"/>
      <c r="LT77" s="115">
        <f>データ!DC7</f>
        <v>0</v>
      </c>
      <c r="LU77" s="116"/>
      <c r="LV77" s="116"/>
      <c r="LW77" s="116"/>
      <c r="LX77" s="116"/>
      <c r="LY77" s="116"/>
      <c r="LZ77" s="116"/>
      <c r="MA77" s="116"/>
      <c r="MB77" s="116"/>
      <c r="MC77" s="116"/>
      <c r="MD77" s="116"/>
      <c r="ME77" s="116"/>
      <c r="MF77" s="116"/>
      <c r="MG77" s="116"/>
      <c r="MH77" s="117"/>
      <c r="MI77" s="115">
        <f>データ!DD7</f>
        <v>0</v>
      </c>
      <c r="MJ77" s="116"/>
      <c r="MK77" s="116"/>
      <c r="ML77" s="116"/>
      <c r="MM77" s="116"/>
      <c r="MN77" s="116"/>
      <c r="MO77" s="116"/>
      <c r="MP77" s="116"/>
      <c r="MQ77" s="116"/>
      <c r="MR77" s="116"/>
      <c r="MS77" s="116"/>
      <c r="MT77" s="116"/>
      <c r="MU77" s="116"/>
      <c r="MV77" s="116"/>
      <c r="MW77" s="117"/>
      <c r="MX77" s="5"/>
      <c r="MY77" s="5"/>
      <c r="MZ77" s="5"/>
      <c r="NA77" s="5"/>
      <c r="NB77" s="5"/>
      <c r="NC77" s="45"/>
      <c r="ND77" s="118"/>
      <c r="NE77" s="119"/>
      <c r="NF77" s="119"/>
      <c r="NG77" s="119"/>
      <c r="NH77" s="119"/>
      <c r="NI77" s="119"/>
      <c r="NJ77" s="119"/>
      <c r="NK77" s="119"/>
      <c r="NL77" s="119"/>
      <c r="NM77" s="119"/>
      <c r="NN77" s="119"/>
      <c r="NO77" s="119"/>
      <c r="NP77" s="119"/>
      <c r="NQ77" s="119"/>
      <c r="NR77" s="120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5" t="str">
        <f>データ!CG7</f>
        <v xml:space="preserve"> 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7"/>
      <c r="AG78" s="115" t="str">
        <f>データ!CH7</f>
        <v xml:space="preserve"> </v>
      </c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7"/>
      <c r="AV78" s="115" t="str">
        <f>データ!CI7</f>
        <v xml:space="preserve"> </v>
      </c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7"/>
      <c r="BK78" s="115" t="str">
        <f>データ!CJ7</f>
        <v xml:space="preserve"> </v>
      </c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7"/>
      <c r="BZ78" s="115" t="str">
        <f>データ!CK7</f>
        <v xml:space="preserve"> </v>
      </c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7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5" t="str">
        <f>データ!CT7</f>
        <v xml:space="preserve"> </v>
      </c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7"/>
      <c r="HA78" s="115" t="str">
        <f>データ!CU7</f>
        <v xml:space="preserve"> </v>
      </c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  <c r="HM78" s="116"/>
      <c r="HN78" s="116"/>
      <c r="HO78" s="117"/>
      <c r="HP78" s="115" t="str">
        <f>データ!CV7</f>
        <v xml:space="preserve"> </v>
      </c>
      <c r="HQ78" s="116"/>
      <c r="HR78" s="116"/>
      <c r="HS78" s="116"/>
      <c r="HT78" s="116"/>
      <c r="HU78" s="116"/>
      <c r="HV78" s="116"/>
      <c r="HW78" s="116"/>
      <c r="HX78" s="116"/>
      <c r="HY78" s="116"/>
      <c r="HZ78" s="116"/>
      <c r="IA78" s="116"/>
      <c r="IB78" s="116"/>
      <c r="IC78" s="116"/>
      <c r="ID78" s="117"/>
      <c r="IE78" s="115" t="str">
        <f>データ!CW7</f>
        <v xml:space="preserve"> </v>
      </c>
      <c r="IF78" s="116"/>
      <c r="IG78" s="116"/>
      <c r="IH78" s="116"/>
      <c r="II78" s="116"/>
      <c r="IJ78" s="116"/>
      <c r="IK78" s="116"/>
      <c r="IL78" s="116"/>
      <c r="IM78" s="116"/>
      <c r="IN78" s="116"/>
      <c r="IO78" s="116"/>
      <c r="IP78" s="116"/>
      <c r="IQ78" s="116"/>
      <c r="IR78" s="116"/>
      <c r="IS78" s="117"/>
      <c r="IT78" s="115" t="str">
        <f>データ!CX7</f>
        <v xml:space="preserve"> </v>
      </c>
      <c r="IU78" s="116"/>
      <c r="IV78" s="116"/>
      <c r="IW78" s="116"/>
      <c r="IX78" s="116"/>
      <c r="IY78" s="116"/>
      <c r="IZ78" s="116"/>
      <c r="JA78" s="116"/>
      <c r="JB78" s="116"/>
      <c r="JC78" s="116"/>
      <c r="JD78" s="116"/>
      <c r="JE78" s="116"/>
      <c r="JF78" s="116"/>
      <c r="JG78" s="116"/>
      <c r="JH78" s="117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5">
        <f>データ!DE7</f>
        <v>425</v>
      </c>
      <c r="KB78" s="116"/>
      <c r="KC78" s="116"/>
      <c r="KD78" s="116"/>
      <c r="KE78" s="116"/>
      <c r="KF78" s="116"/>
      <c r="KG78" s="116"/>
      <c r="KH78" s="116"/>
      <c r="KI78" s="116"/>
      <c r="KJ78" s="116"/>
      <c r="KK78" s="116"/>
      <c r="KL78" s="116"/>
      <c r="KM78" s="116"/>
      <c r="KN78" s="116"/>
      <c r="KO78" s="117"/>
      <c r="KP78" s="115">
        <f>データ!DF7</f>
        <v>329.2</v>
      </c>
      <c r="KQ78" s="116"/>
      <c r="KR78" s="116"/>
      <c r="KS78" s="116"/>
      <c r="KT78" s="116"/>
      <c r="KU78" s="116"/>
      <c r="KV78" s="116"/>
      <c r="KW78" s="116"/>
      <c r="KX78" s="116"/>
      <c r="KY78" s="116"/>
      <c r="KZ78" s="116"/>
      <c r="LA78" s="116"/>
      <c r="LB78" s="116"/>
      <c r="LC78" s="116"/>
      <c r="LD78" s="117"/>
      <c r="LE78" s="115">
        <f>データ!DG7</f>
        <v>249.7</v>
      </c>
      <c r="LF78" s="116"/>
      <c r="LG78" s="116"/>
      <c r="LH78" s="116"/>
      <c r="LI78" s="116"/>
      <c r="LJ78" s="116"/>
      <c r="LK78" s="116"/>
      <c r="LL78" s="116"/>
      <c r="LM78" s="116"/>
      <c r="LN78" s="116"/>
      <c r="LO78" s="116"/>
      <c r="LP78" s="116"/>
      <c r="LQ78" s="116"/>
      <c r="LR78" s="116"/>
      <c r="LS78" s="117"/>
      <c r="LT78" s="115">
        <f>データ!DH7</f>
        <v>279.60000000000002</v>
      </c>
      <c r="LU78" s="116"/>
      <c r="LV78" s="116"/>
      <c r="LW78" s="116"/>
      <c r="LX78" s="116"/>
      <c r="LY78" s="116"/>
      <c r="LZ78" s="116"/>
      <c r="MA78" s="116"/>
      <c r="MB78" s="116"/>
      <c r="MC78" s="116"/>
      <c r="MD78" s="116"/>
      <c r="ME78" s="116"/>
      <c r="MF78" s="116"/>
      <c r="MG78" s="116"/>
      <c r="MH78" s="117"/>
      <c r="MI78" s="115">
        <f>データ!DI7</f>
        <v>236.7</v>
      </c>
      <c r="MJ78" s="116"/>
      <c r="MK78" s="116"/>
      <c r="ML78" s="116"/>
      <c r="MM78" s="116"/>
      <c r="MN78" s="116"/>
      <c r="MO78" s="116"/>
      <c r="MP78" s="116"/>
      <c r="MQ78" s="116"/>
      <c r="MR78" s="116"/>
      <c r="MS78" s="116"/>
      <c r="MT78" s="116"/>
      <c r="MU78" s="116"/>
      <c r="MV78" s="116"/>
      <c r="MW78" s="117"/>
      <c r="MX78" s="5"/>
      <c r="MY78" s="5"/>
      <c r="MZ78" s="5"/>
      <c r="NA78" s="5"/>
      <c r="NB78" s="5"/>
      <c r="NC78" s="45"/>
      <c r="ND78" s="118"/>
      <c r="NE78" s="119"/>
      <c r="NF78" s="119"/>
      <c r="NG78" s="119"/>
      <c r="NH78" s="119"/>
      <c r="NI78" s="119"/>
      <c r="NJ78" s="119"/>
      <c r="NK78" s="119"/>
      <c r="NL78" s="119"/>
      <c r="NM78" s="119"/>
      <c r="NN78" s="119"/>
      <c r="NO78" s="119"/>
      <c r="NP78" s="119"/>
      <c r="NQ78" s="119"/>
      <c r="NR78" s="120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8"/>
      <c r="NE79" s="119"/>
      <c r="NF79" s="119"/>
      <c r="NG79" s="119"/>
      <c r="NH79" s="119"/>
      <c r="NI79" s="119"/>
      <c r="NJ79" s="119"/>
      <c r="NK79" s="119"/>
      <c r="NL79" s="119"/>
      <c r="NM79" s="119"/>
      <c r="NN79" s="119"/>
      <c r="NO79" s="119"/>
      <c r="NP79" s="119"/>
      <c r="NQ79" s="119"/>
      <c r="NR79" s="120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8"/>
      <c r="NE80" s="119"/>
      <c r="NF80" s="119"/>
      <c r="NG80" s="119"/>
      <c r="NH80" s="119"/>
      <c r="NI80" s="119"/>
      <c r="NJ80" s="119"/>
      <c r="NK80" s="119"/>
      <c r="NL80" s="119"/>
      <c r="NM80" s="119"/>
      <c r="NN80" s="119"/>
      <c r="NO80" s="119"/>
      <c r="NP80" s="119"/>
      <c r="NQ80" s="119"/>
      <c r="NR80" s="120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8"/>
      <c r="NE81" s="119"/>
      <c r="NF81" s="119"/>
      <c r="NG81" s="119"/>
      <c r="NH81" s="119"/>
      <c r="NI81" s="119"/>
      <c r="NJ81" s="119"/>
      <c r="NK81" s="119"/>
      <c r="NL81" s="119"/>
      <c r="NM81" s="119"/>
      <c r="NN81" s="119"/>
      <c r="NO81" s="119"/>
      <c r="NP81" s="119"/>
      <c r="NQ81" s="119"/>
      <c r="NR81" s="120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afj7kS+kfmnyAz7v3WWBovHTP0FaQsmIB0ZGdGGDw5n3852OnSID0PvEZ5HgDYBOVuMhjh1fchJ9k5LIhFhrLw==" saltValue="9VYF4xzyBXDavlFmWmo3e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6</v>
      </c>
      <c r="H6" s="61" t="str">
        <f>SUBSTITUTE(H8,"　","")</f>
        <v>愛媛県八幡浜市</v>
      </c>
      <c r="I6" s="61" t="str">
        <f t="shared" si="1"/>
        <v>北浜立体駐車場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立体式</v>
      </c>
      <c r="R6" s="64">
        <f t="shared" si="1"/>
        <v>21</v>
      </c>
      <c r="S6" s="63" t="str">
        <f t="shared" si="1"/>
        <v>商業施設</v>
      </c>
      <c r="T6" s="63" t="str">
        <f t="shared" si="1"/>
        <v>無</v>
      </c>
      <c r="U6" s="64">
        <f t="shared" si="1"/>
        <v>11994</v>
      </c>
      <c r="V6" s="64">
        <f t="shared" si="1"/>
        <v>534</v>
      </c>
      <c r="W6" s="64" t="str">
        <f t="shared" si="1"/>
        <v>-</v>
      </c>
      <c r="X6" s="63" t="str">
        <f t="shared" si="1"/>
        <v>代行制</v>
      </c>
      <c r="Y6" s="65">
        <f>IF(Y8="-",NA(),Y8)</f>
        <v>29.2</v>
      </c>
      <c r="Z6" s="65">
        <f t="shared" ref="Z6:AH6" si="2">IF(Z8="-",NA(),Z8)</f>
        <v>29.1</v>
      </c>
      <c r="AA6" s="65">
        <f t="shared" si="2"/>
        <v>30.1</v>
      </c>
      <c r="AB6" s="65">
        <f t="shared" si="2"/>
        <v>250.5</v>
      </c>
      <c r="AC6" s="65">
        <f t="shared" si="2"/>
        <v>297.89999999999998</v>
      </c>
      <c r="AD6" s="65">
        <f t="shared" si="2"/>
        <v>124.7</v>
      </c>
      <c r="AE6" s="65">
        <f t="shared" si="2"/>
        <v>135.6</v>
      </c>
      <c r="AF6" s="65">
        <f t="shared" si="2"/>
        <v>176.5</v>
      </c>
      <c r="AG6" s="65">
        <f t="shared" si="2"/>
        <v>231.4</v>
      </c>
      <c r="AH6" s="65">
        <f t="shared" si="2"/>
        <v>151.19999999999999</v>
      </c>
      <c r="AI6" s="62" t="str">
        <f>IF(AI8="-","",IF(AI8="-","【-】","【"&amp;SUBSTITUTE(TEXT(AI8,"#,##0.0"),"-","△")&amp;"】"))</f>
        <v>【275.4】</v>
      </c>
      <c r="AJ6" s="65">
        <f>IF(AJ8="-",NA(),AJ8)</f>
        <v>63.3</v>
      </c>
      <c r="AK6" s="65">
        <f t="shared" ref="AK6:AS6" si="3">IF(AK8="-",NA(),AK8)</f>
        <v>89</v>
      </c>
      <c r="AL6" s="65">
        <f t="shared" si="3"/>
        <v>63.3</v>
      </c>
      <c r="AM6" s="65">
        <f t="shared" si="3"/>
        <v>0</v>
      </c>
      <c r="AN6" s="65">
        <f t="shared" si="3"/>
        <v>0</v>
      </c>
      <c r="AO6" s="65">
        <f t="shared" si="3"/>
        <v>21.4</v>
      </c>
      <c r="AP6" s="65">
        <f t="shared" si="3"/>
        <v>24.8</v>
      </c>
      <c r="AQ6" s="65">
        <f t="shared" si="3"/>
        <v>20.3</v>
      </c>
      <c r="AR6" s="65">
        <f t="shared" si="3"/>
        <v>20.2</v>
      </c>
      <c r="AS6" s="65">
        <f t="shared" si="3"/>
        <v>19.8</v>
      </c>
      <c r="AT6" s="62" t="str">
        <f>IF(AT8="-","",IF(AT8="-","【-】","【"&amp;SUBSTITUTE(TEXT(AT8,"#,##0.0"),"-","△")&amp;"】"))</f>
        <v>【13.3】</v>
      </c>
      <c r="AU6" s="66">
        <f>IF(AU8="-",NA(),AU8)</f>
        <v>15732</v>
      </c>
      <c r="AV6" s="66">
        <f t="shared" ref="AV6:BD6" si="4">IF(AV8="-",NA(),AV8)</f>
        <v>1219</v>
      </c>
      <c r="AW6" s="66">
        <f t="shared" si="4"/>
        <v>701</v>
      </c>
      <c r="AX6" s="66">
        <f t="shared" si="4"/>
        <v>0</v>
      </c>
      <c r="AY6" s="66">
        <f t="shared" si="4"/>
        <v>0</v>
      </c>
      <c r="AZ6" s="66">
        <f t="shared" si="4"/>
        <v>479</v>
      </c>
      <c r="BA6" s="66">
        <f t="shared" si="4"/>
        <v>364</v>
      </c>
      <c r="BB6" s="66">
        <f t="shared" si="4"/>
        <v>270</v>
      </c>
      <c r="BC6" s="66">
        <f t="shared" si="4"/>
        <v>245</v>
      </c>
      <c r="BD6" s="66">
        <f t="shared" si="4"/>
        <v>196</v>
      </c>
      <c r="BE6" s="64" t="str">
        <f>IF(BE8="-","",IF(BE8="-","【-】","【"&amp;SUBSTITUTE(TEXT(BE8,"#,##0"),"-","△")&amp;"】"))</f>
        <v>【140】</v>
      </c>
      <c r="BF6" s="65">
        <f>IF(BF8="-",NA(),BF8)</f>
        <v>34.6</v>
      </c>
      <c r="BG6" s="65">
        <f t="shared" ref="BG6:BO6" si="5">IF(BG8="-",NA(),BG8)</f>
        <v>39.1</v>
      </c>
      <c r="BH6" s="65">
        <f t="shared" si="5"/>
        <v>55.5</v>
      </c>
      <c r="BI6" s="65">
        <f t="shared" si="5"/>
        <v>60.1</v>
      </c>
      <c r="BJ6" s="65">
        <f t="shared" si="5"/>
        <v>65.400000000000006</v>
      </c>
      <c r="BK6" s="65">
        <f t="shared" si="5"/>
        <v>31.4</v>
      </c>
      <c r="BL6" s="65">
        <f t="shared" si="5"/>
        <v>34</v>
      </c>
      <c r="BM6" s="65">
        <f t="shared" si="5"/>
        <v>31.1</v>
      </c>
      <c r="BN6" s="65">
        <f t="shared" si="5"/>
        <v>31.8</v>
      </c>
      <c r="BO6" s="65">
        <f t="shared" si="5"/>
        <v>22.6</v>
      </c>
      <c r="BP6" s="62" t="str">
        <f>IF(BP8="-","",IF(BP8="-","【-】","【"&amp;SUBSTITUTE(TEXT(BP8,"#,##0.0"),"-","△")&amp;"】"))</f>
        <v>【45.2】</v>
      </c>
      <c r="BQ6" s="66">
        <f>IF(BQ8="-",NA(),BQ8)</f>
        <v>6210</v>
      </c>
      <c r="BR6" s="66">
        <f t="shared" ref="BR6:BZ6" si="6">IF(BR8="-",NA(),BR8)</f>
        <v>7761</v>
      </c>
      <c r="BS6" s="66">
        <f t="shared" si="6"/>
        <v>12033</v>
      </c>
      <c r="BT6" s="66">
        <f t="shared" si="6"/>
        <v>13579</v>
      </c>
      <c r="BU6" s="66">
        <f t="shared" si="6"/>
        <v>17033</v>
      </c>
      <c r="BV6" s="66">
        <f t="shared" si="6"/>
        <v>38927</v>
      </c>
      <c r="BW6" s="66">
        <f t="shared" si="6"/>
        <v>40152</v>
      </c>
      <c r="BX6" s="66">
        <f t="shared" si="6"/>
        <v>44479</v>
      </c>
      <c r="BY6" s="66">
        <f t="shared" si="6"/>
        <v>37335</v>
      </c>
      <c r="BZ6" s="66">
        <f t="shared" si="6"/>
        <v>30964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73</v>
      </c>
      <c r="CN6" s="64">
        <f t="shared" si="7"/>
        <v>10000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702.2</v>
      </c>
      <c r="DA6" s="65">
        <f t="shared" ref="DA6:DI6" si="8">IF(DA8="-",NA(),DA8)</f>
        <v>343.6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425</v>
      </c>
      <c r="DF6" s="65">
        <f t="shared" si="8"/>
        <v>329.2</v>
      </c>
      <c r="DG6" s="65">
        <f t="shared" si="8"/>
        <v>249.7</v>
      </c>
      <c r="DH6" s="65">
        <f t="shared" si="8"/>
        <v>279.60000000000002</v>
      </c>
      <c r="DI6" s="65">
        <f t="shared" si="8"/>
        <v>236.7</v>
      </c>
      <c r="DJ6" s="62" t="str">
        <f>IF(DJ8="-","",IF(DJ8="-","【-】","【"&amp;SUBSTITUTE(TEXT(DJ8,"#,##0.0"),"-","△")&amp;"】"))</f>
        <v>【122.6】</v>
      </c>
      <c r="DK6" s="65">
        <f>IF(DK8="-",NA(),DK8)</f>
        <v>1.8</v>
      </c>
      <c r="DL6" s="65">
        <f t="shared" ref="DL6:DT6" si="9">IF(DL8="-",NA(),DL8)</f>
        <v>35</v>
      </c>
      <c r="DM6" s="65">
        <f t="shared" si="9"/>
        <v>36.700000000000003</v>
      </c>
      <c r="DN6" s="65">
        <f t="shared" si="9"/>
        <v>39.299999999999997</v>
      </c>
      <c r="DO6" s="65">
        <f t="shared" si="9"/>
        <v>44.2</v>
      </c>
      <c r="DP6" s="65">
        <f t="shared" si="9"/>
        <v>128.80000000000001</v>
      </c>
      <c r="DQ6" s="65">
        <f t="shared" si="9"/>
        <v>129.9</v>
      </c>
      <c r="DR6" s="65">
        <f t="shared" si="9"/>
        <v>131.6</v>
      </c>
      <c r="DS6" s="65">
        <f t="shared" si="9"/>
        <v>134.19999999999999</v>
      </c>
      <c r="DT6" s="65">
        <f t="shared" si="9"/>
        <v>134.4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6</v>
      </c>
      <c r="H7" s="61" t="str">
        <f t="shared" si="10"/>
        <v>愛媛県　八幡浜市</v>
      </c>
      <c r="I7" s="61" t="str">
        <f t="shared" si="10"/>
        <v>北浜立体駐車場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立体式</v>
      </c>
      <c r="R7" s="64">
        <f t="shared" si="10"/>
        <v>21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11994</v>
      </c>
      <c r="V7" s="64">
        <f t="shared" si="10"/>
        <v>534</v>
      </c>
      <c r="W7" s="64" t="str">
        <f t="shared" si="10"/>
        <v>-</v>
      </c>
      <c r="X7" s="63" t="str">
        <f t="shared" si="10"/>
        <v>代行制</v>
      </c>
      <c r="Y7" s="65">
        <f>Y8</f>
        <v>29.2</v>
      </c>
      <c r="Z7" s="65">
        <f t="shared" ref="Z7:AH7" si="11">Z8</f>
        <v>29.1</v>
      </c>
      <c r="AA7" s="65">
        <f t="shared" si="11"/>
        <v>30.1</v>
      </c>
      <c r="AB7" s="65">
        <f t="shared" si="11"/>
        <v>250.5</v>
      </c>
      <c r="AC7" s="65">
        <f t="shared" si="11"/>
        <v>297.89999999999998</v>
      </c>
      <c r="AD7" s="65">
        <f t="shared" si="11"/>
        <v>124.7</v>
      </c>
      <c r="AE7" s="65">
        <f t="shared" si="11"/>
        <v>135.6</v>
      </c>
      <c r="AF7" s="65">
        <f t="shared" si="11"/>
        <v>176.5</v>
      </c>
      <c r="AG7" s="65">
        <f t="shared" si="11"/>
        <v>231.4</v>
      </c>
      <c r="AH7" s="65">
        <f t="shared" si="11"/>
        <v>151.19999999999999</v>
      </c>
      <c r="AI7" s="62"/>
      <c r="AJ7" s="65">
        <f>AJ8</f>
        <v>63.3</v>
      </c>
      <c r="AK7" s="65">
        <f t="shared" ref="AK7:AS7" si="12">AK8</f>
        <v>89</v>
      </c>
      <c r="AL7" s="65">
        <f t="shared" si="12"/>
        <v>63.3</v>
      </c>
      <c r="AM7" s="65">
        <f t="shared" si="12"/>
        <v>0</v>
      </c>
      <c r="AN7" s="65">
        <f t="shared" si="12"/>
        <v>0</v>
      </c>
      <c r="AO7" s="65">
        <f t="shared" si="12"/>
        <v>21.4</v>
      </c>
      <c r="AP7" s="65">
        <f t="shared" si="12"/>
        <v>24.8</v>
      </c>
      <c r="AQ7" s="65">
        <f t="shared" si="12"/>
        <v>20.3</v>
      </c>
      <c r="AR7" s="65">
        <f t="shared" si="12"/>
        <v>20.2</v>
      </c>
      <c r="AS7" s="65">
        <f t="shared" si="12"/>
        <v>19.8</v>
      </c>
      <c r="AT7" s="62"/>
      <c r="AU7" s="66">
        <f>AU8</f>
        <v>15732</v>
      </c>
      <c r="AV7" s="66">
        <f t="shared" ref="AV7:BD7" si="13">AV8</f>
        <v>1219</v>
      </c>
      <c r="AW7" s="66">
        <f t="shared" si="13"/>
        <v>701</v>
      </c>
      <c r="AX7" s="66">
        <f t="shared" si="13"/>
        <v>0</v>
      </c>
      <c r="AY7" s="66">
        <f t="shared" si="13"/>
        <v>0</v>
      </c>
      <c r="AZ7" s="66">
        <f t="shared" si="13"/>
        <v>479</v>
      </c>
      <c r="BA7" s="66">
        <f t="shared" si="13"/>
        <v>364</v>
      </c>
      <c r="BB7" s="66">
        <f t="shared" si="13"/>
        <v>270</v>
      </c>
      <c r="BC7" s="66">
        <f t="shared" si="13"/>
        <v>245</v>
      </c>
      <c r="BD7" s="66">
        <f t="shared" si="13"/>
        <v>196</v>
      </c>
      <c r="BE7" s="64"/>
      <c r="BF7" s="65">
        <f>BF8</f>
        <v>34.6</v>
      </c>
      <c r="BG7" s="65">
        <f t="shared" ref="BG7:BO7" si="14">BG8</f>
        <v>39.1</v>
      </c>
      <c r="BH7" s="65">
        <f t="shared" si="14"/>
        <v>55.5</v>
      </c>
      <c r="BI7" s="65">
        <f t="shared" si="14"/>
        <v>60.1</v>
      </c>
      <c r="BJ7" s="65">
        <f t="shared" si="14"/>
        <v>65.400000000000006</v>
      </c>
      <c r="BK7" s="65">
        <f t="shared" si="14"/>
        <v>31.4</v>
      </c>
      <c r="BL7" s="65">
        <f t="shared" si="14"/>
        <v>34</v>
      </c>
      <c r="BM7" s="65">
        <f t="shared" si="14"/>
        <v>31.1</v>
      </c>
      <c r="BN7" s="65">
        <f t="shared" si="14"/>
        <v>31.8</v>
      </c>
      <c r="BO7" s="65">
        <f t="shared" si="14"/>
        <v>22.6</v>
      </c>
      <c r="BP7" s="62"/>
      <c r="BQ7" s="66">
        <f>BQ8</f>
        <v>6210</v>
      </c>
      <c r="BR7" s="66">
        <f t="shared" ref="BR7:BZ7" si="15">BR8</f>
        <v>7761</v>
      </c>
      <c r="BS7" s="66">
        <f t="shared" si="15"/>
        <v>12033</v>
      </c>
      <c r="BT7" s="66">
        <f t="shared" si="15"/>
        <v>13579</v>
      </c>
      <c r="BU7" s="66">
        <f t="shared" si="15"/>
        <v>17033</v>
      </c>
      <c r="BV7" s="66">
        <f t="shared" si="15"/>
        <v>38927</v>
      </c>
      <c r="BW7" s="66">
        <f t="shared" si="15"/>
        <v>40152</v>
      </c>
      <c r="BX7" s="66">
        <f t="shared" si="15"/>
        <v>44479</v>
      </c>
      <c r="BY7" s="66">
        <f t="shared" si="15"/>
        <v>37335</v>
      </c>
      <c r="BZ7" s="66">
        <f t="shared" si="15"/>
        <v>30964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73</v>
      </c>
      <c r="CN7" s="64">
        <f>CN8</f>
        <v>10000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702.2</v>
      </c>
      <c r="DA7" s="65">
        <f t="shared" ref="DA7:DI7" si="16">DA8</f>
        <v>343.6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425</v>
      </c>
      <c r="DF7" s="65">
        <f t="shared" si="16"/>
        <v>329.2</v>
      </c>
      <c r="DG7" s="65">
        <f t="shared" si="16"/>
        <v>249.7</v>
      </c>
      <c r="DH7" s="65">
        <f t="shared" si="16"/>
        <v>279.60000000000002</v>
      </c>
      <c r="DI7" s="65">
        <f t="shared" si="16"/>
        <v>236.7</v>
      </c>
      <c r="DJ7" s="62"/>
      <c r="DK7" s="65">
        <f>DK8</f>
        <v>1.8</v>
      </c>
      <c r="DL7" s="65">
        <f t="shared" ref="DL7:DT7" si="17">DL8</f>
        <v>35</v>
      </c>
      <c r="DM7" s="65">
        <f t="shared" si="17"/>
        <v>36.700000000000003</v>
      </c>
      <c r="DN7" s="65">
        <f t="shared" si="17"/>
        <v>39.299999999999997</v>
      </c>
      <c r="DO7" s="65">
        <f t="shared" si="17"/>
        <v>44.2</v>
      </c>
      <c r="DP7" s="65">
        <f t="shared" si="17"/>
        <v>128.80000000000001</v>
      </c>
      <c r="DQ7" s="65">
        <f t="shared" si="17"/>
        <v>129.9</v>
      </c>
      <c r="DR7" s="65">
        <f t="shared" si="17"/>
        <v>131.6</v>
      </c>
      <c r="DS7" s="65">
        <f t="shared" si="17"/>
        <v>134.19999999999999</v>
      </c>
      <c r="DT7" s="65">
        <f t="shared" si="17"/>
        <v>134.4</v>
      </c>
      <c r="DU7" s="62"/>
    </row>
    <row r="8" spans="1:125" s="67" customFormat="1" x14ac:dyDescent="0.15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6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21</v>
      </c>
      <c r="S8" s="70" t="s">
        <v>122</v>
      </c>
      <c r="T8" s="70" t="s">
        <v>123</v>
      </c>
      <c r="U8" s="71">
        <v>11994</v>
      </c>
      <c r="V8" s="71">
        <v>534</v>
      </c>
      <c r="W8" s="71" t="s">
        <v>117</v>
      </c>
      <c r="X8" s="70" t="s">
        <v>124</v>
      </c>
      <c r="Y8" s="72">
        <v>29.2</v>
      </c>
      <c r="Z8" s="72">
        <v>29.1</v>
      </c>
      <c r="AA8" s="72">
        <v>30.1</v>
      </c>
      <c r="AB8" s="72">
        <v>250.5</v>
      </c>
      <c r="AC8" s="72">
        <v>297.89999999999998</v>
      </c>
      <c r="AD8" s="72">
        <v>124.7</v>
      </c>
      <c r="AE8" s="72">
        <v>135.6</v>
      </c>
      <c r="AF8" s="72">
        <v>176.5</v>
      </c>
      <c r="AG8" s="72">
        <v>231.4</v>
      </c>
      <c r="AH8" s="72">
        <v>151.19999999999999</v>
      </c>
      <c r="AI8" s="69">
        <v>275.39999999999998</v>
      </c>
      <c r="AJ8" s="72">
        <v>63.3</v>
      </c>
      <c r="AK8" s="72">
        <v>89</v>
      </c>
      <c r="AL8" s="72">
        <v>63.3</v>
      </c>
      <c r="AM8" s="72">
        <v>0</v>
      </c>
      <c r="AN8" s="72">
        <v>0</v>
      </c>
      <c r="AO8" s="72">
        <v>21.4</v>
      </c>
      <c r="AP8" s="72">
        <v>24.8</v>
      </c>
      <c r="AQ8" s="72">
        <v>20.3</v>
      </c>
      <c r="AR8" s="72">
        <v>20.2</v>
      </c>
      <c r="AS8" s="72">
        <v>19.8</v>
      </c>
      <c r="AT8" s="69">
        <v>13.3</v>
      </c>
      <c r="AU8" s="73">
        <v>15732</v>
      </c>
      <c r="AV8" s="73">
        <v>1219</v>
      </c>
      <c r="AW8" s="73">
        <v>701</v>
      </c>
      <c r="AX8" s="73">
        <v>0</v>
      </c>
      <c r="AY8" s="73">
        <v>0</v>
      </c>
      <c r="AZ8" s="73">
        <v>479</v>
      </c>
      <c r="BA8" s="73">
        <v>364</v>
      </c>
      <c r="BB8" s="73">
        <v>270</v>
      </c>
      <c r="BC8" s="73">
        <v>245</v>
      </c>
      <c r="BD8" s="73">
        <v>196</v>
      </c>
      <c r="BE8" s="73">
        <v>140</v>
      </c>
      <c r="BF8" s="72">
        <v>34.6</v>
      </c>
      <c r="BG8" s="72">
        <v>39.1</v>
      </c>
      <c r="BH8" s="72">
        <v>55.5</v>
      </c>
      <c r="BI8" s="72">
        <v>60.1</v>
      </c>
      <c r="BJ8" s="72">
        <v>65.400000000000006</v>
      </c>
      <c r="BK8" s="72">
        <v>31.4</v>
      </c>
      <c r="BL8" s="72">
        <v>34</v>
      </c>
      <c r="BM8" s="72">
        <v>31.1</v>
      </c>
      <c r="BN8" s="72">
        <v>31.8</v>
      </c>
      <c r="BO8" s="72">
        <v>22.6</v>
      </c>
      <c r="BP8" s="69">
        <v>45.2</v>
      </c>
      <c r="BQ8" s="73">
        <v>6210</v>
      </c>
      <c r="BR8" s="73">
        <v>7761</v>
      </c>
      <c r="BS8" s="73">
        <v>12033</v>
      </c>
      <c r="BT8" s="74">
        <v>13579</v>
      </c>
      <c r="BU8" s="74">
        <v>17033</v>
      </c>
      <c r="BV8" s="73">
        <v>38927</v>
      </c>
      <c r="BW8" s="73">
        <v>40152</v>
      </c>
      <c r="BX8" s="73">
        <v>44479</v>
      </c>
      <c r="BY8" s="73">
        <v>37335</v>
      </c>
      <c r="BZ8" s="73">
        <v>30964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73</v>
      </c>
      <c r="CN8" s="71">
        <v>10000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702.2</v>
      </c>
      <c r="DA8" s="72">
        <v>343.6</v>
      </c>
      <c r="DB8" s="72">
        <v>0</v>
      </c>
      <c r="DC8" s="72">
        <v>0</v>
      </c>
      <c r="DD8" s="72">
        <v>0</v>
      </c>
      <c r="DE8" s="72">
        <v>425</v>
      </c>
      <c r="DF8" s="72">
        <v>329.2</v>
      </c>
      <c r="DG8" s="72">
        <v>249.7</v>
      </c>
      <c r="DH8" s="72">
        <v>279.60000000000002</v>
      </c>
      <c r="DI8" s="72">
        <v>236.7</v>
      </c>
      <c r="DJ8" s="69">
        <v>122.6</v>
      </c>
      <c r="DK8" s="72">
        <v>1.8</v>
      </c>
      <c r="DL8" s="72">
        <v>35</v>
      </c>
      <c r="DM8" s="72">
        <v>36.700000000000003</v>
      </c>
      <c r="DN8" s="72">
        <v>39.299999999999997</v>
      </c>
      <c r="DO8" s="72">
        <v>44.2</v>
      </c>
      <c r="DP8" s="72">
        <v>128.80000000000001</v>
      </c>
      <c r="DQ8" s="72">
        <v>129.9</v>
      </c>
      <c r="DR8" s="72">
        <v>131.6</v>
      </c>
      <c r="DS8" s="72">
        <v>134.19999999999999</v>
      </c>
      <c r="DT8" s="72">
        <v>134.4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dcterms:created xsi:type="dcterms:W3CDTF">2018-02-09T01:53:18Z</dcterms:created>
  <dcterms:modified xsi:type="dcterms:W3CDTF">2018-03-19T05:20:02Z</dcterms:modified>
  <cp:category/>
</cp:coreProperties>
</file>