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J4gceg9Pyca/EhhrIAOIG2moNd5O2PbggbMp5AOUsnZEE2WcmMUJsKkMZXEXEmwUGWehLggwrqMEG/wkheh3fg==" workbookSaltValue="W5whZMpTPUYEeTO5D1Yzd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MA51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51" i="4"/>
  <c r="BG30" i="4"/>
  <c r="AV76" i="4"/>
  <c r="KO51" i="4"/>
  <c r="LE76" i="4"/>
  <c r="HP76" i="4"/>
  <c r="FX51" i="4"/>
  <c r="KO30" i="4"/>
  <c r="FX30" i="4"/>
  <c r="HA76" i="4"/>
  <c r="AN51" i="4"/>
  <c r="FE30" i="4"/>
  <c r="AN30" i="4"/>
  <c r="AG76" i="4"/>
  <c r="JV51" i="4"/>
  <c r="KP76" i="4"/>
  <c r="FE51" i="4"/>
  <c r="JV30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<sst xmlns="http://schemas.openxmlformats.org/spreadsheetml/2006/main" count="288" uniqueCount="140">
  <si>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</si>
  <si>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</si>
  <si>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</si>
  <si>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</si>
  <si>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</si>
  <si>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</si>
  <si>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</si>
  <si>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</si>
  <si>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</si>
  <si>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</si>
  <si>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</si>
  <si>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</si>
  <si>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</si>
  <si>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</si>
  <si>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</si>
  <si>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</si>
  <si>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</si>
  <si>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</si>
  <si>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</si>
  <si>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</si>
  <si>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</si>
  <si>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</si>
  <si>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</si>
  <si>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</si>
  <si>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</si>
  <si>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</si>
  <si>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</si>
  <si>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</si>
  <si>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</si>
  <si>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</si>
  <si>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</si>
  <si>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</si>
  <si>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</si>
  <si>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</si>
  <si>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</si>
  <si>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</si>
  <si>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</si>
  <si>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</si>
  <si>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</si>
  <si>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</si>
  <si>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</si>
  <si>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</si>
  <si>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</si>
  <si>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</si>
  <si>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</si>
  <si>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</si>
  <si>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</si>
  <si>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</si>
  <si>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</si>
  <si>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</si>
  <si>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</si>
  <si>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</si>
  <si>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</si>
  <si>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</si>
  <si>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</si>
  <si>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</si>
  <si>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</si>
  <si>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</si>
  <si>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</si>
  <si>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</si>
  <si>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</si>
  <si>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</si>
  <si>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</si>
  <si>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</si>
  <si>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</si>
  <si>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</si>
  <si>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</si>
  <si>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</si>
  <si>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</si>
  <si>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</si>
  <si>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</si>
  <si>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</si>
  <si>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</si>
  <si>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</si>
  <si>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</si>
  <si>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</si>
  <si>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</si>
  <si>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</si>
  <si>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</si>
  <si>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</si>
  <si>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</si>
  <si>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</si>
  <si>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</si>
  <si>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</si>
  <si>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</si>
  <si>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</si>
  <si>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</si>
  <si>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</si>
  <si>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</si>
  <si>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</si>
  <si>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</si>
  <si>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</si>
  <si>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</si>
  <si>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</si>
  <si>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</si>
  <si>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</si>
  <si>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</si>
  <si>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</si>
  <si>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</si>
  <si>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</si>
  <si>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</si>
  <si>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</si>
  <si>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</si>
  <si>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</si>
  <si>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</si>
  <si>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</si>
  <si>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</si>
  <si>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</si>
  <si>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</si>
  <si>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</si>
  <si>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</si>
  <si>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</si>
  <si>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</si>
  <si>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</si>
  <si>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</si>
  <si>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</si>
  <si>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</si>
  <si>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</si>
  <si>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八幡浜市</t>
  </si>
  <si>
    <t>駅前駐車場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</si>
  <si>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</si>
  <si>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</si>
  <si>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</si>
  <si>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</si>
  <si>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</si>
  <si>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</si>
  <si>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</si>
  <si>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</si>
  <si>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</si>
  <si>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</si>
  <si>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</si>
  <si>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</si>
  <si>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</si>
  <si>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</si>
  <si>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</si>
  <si>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</si>
  <si>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類似施設を大きく下回っている。主な支出は指定管理料であり、5年毎に見直しをしている。
④売上高GOP
⑤EBITDA
売上高GOPについては、類似施設と比較してほぼ平均的な数値となっている。EBITDAは平均値を大きく下回っているのは、収容台数が11台と少なく、小規模な駐車場であるため、利益そのものの額が小さいことが原因として挙げられる。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5" eb="16">
      <t>オオ</t>
    </rPh>
    <rPh sb="18" eb="20">
      <t>シタマワ</t>
    </rPh>
    <rPh sb="25" eb="26">
      <t>オモ</t>
    </rPh>
    <rPh sb="27" eb="29">
      <t>シシュツ</t>
    </rPh>
    <rPh sb="30" eb="32">
      <t>シテイ</t>
    </rPh>
    <rPh sb="32" eb="34">
      <t>カンリ</t>
    </rPh>
    <rPh sb="34" eb="35">
      <t>リョウ</t>
    </rPh>
    <rPh sb="40" eb="42">
      <t>ネンゴト</t>
    </rPh>
    <rPh sb="43" eb="45">
      <t>ミナオ</t>
    </rPh>
    <rPh sb="55" eb="57">
      <t>ウリアゲ</t>
    </rPh>
    <rPh sb="57" eb="58">
      <t>ダカ</t>
    </rPh>
    <rPh sb="70" eb="72">
      <t>ウリアゲ</t>
    </rPh>
    <rPh sb="72" eb="73">
      <t>ダカ</t>
    </rPh>
    <rPh sb="82" eb="84">
      <t>ルイジ</t>
    </rPh>
    <rPh sb="84" eb="86">
      <t>シセツ</t>
    </rPh>
    <rPh sb="87" eb="89">
      <t>ヒカク</t>
    </rPh>
    <rPh sb="93" eb="95">
      <t>ヘイキン</t>
    </rPh>
    <rPh sb="95" eb="96">
      <t>テキ</t>
    </rPh>
    <rPh sb="97" eb="99">
      <t>スウチ</t>
    </rPh>
    <rPh sb="113" eb="116">
      <t>ヘイキンチ</t>
    </rPh>
    <rPh sb="117" eb="118">
      <t>オオ</t>
    </rPh>
    <rPh sb="120" eb="122">
      <t>シタマワ</t>
    </rPh>
    <rPh sb="129" eb="131">
      <t>シュウヨウ</t>
    </rPh>
    <rPh sb="131" eb="133">
      <t>ダイスウ</t>
    </rPh>
    <rPh sb="136" eb="137">
      <t>ダイ</t>
    </rPh>
    <rPh sb="138" eb="139">
      <t>スク</t>
    </rPh>
    <rPh sb="142" eb="145">
      <t>ショウキボ</t>
    </rPh>
    <rPh sb="146" eb="149">
      <t>チュウシャジョウ</t>
    </rPh>
    <rPh sb="155" eb="157">
      <t>リエキ</t>
    </rPh>
    <rPh sb="162" eb="163">
      <t>ガク</t>
    </rPh>
    <rPh sb="164" eb="165">
      <t>チイ</t>
    </rPh>
    <rPh sb="170" eb="172">
      <t>ゲンイン</t>
    </rPh>
    <rPh sb="175" eb="176">
      <t>ア</t>
    </rPh>
    <phoneticPr fontId="5"/>
  </si>
  <si>
    <t>⑧設備投資見込額
　平面駐車場であり、大きな改修等新たな設備投資は見込んでいない。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10" eb="12">
      <t>ヘイメン</t>
    </rPh>
    <rPh sb="12" eb="15">
      <t>チュウシャジョウ</t>
    </rPh>
    <rPh sb="19" eb="20">
      <t>オオ</t>
    </rPh>
    <rPh sb="22" eb="24">
      <t>カイシュウ</t>
    </rPh>
    <rPh sb="24" eb="25">
      <t>トウ</t>
    </rPh>
    <rPh sb="25" eb="26">
      <t>アラ</t>
    </rPh>
    <rPh sb="28" eb="30">
      <t>セツビ</t>
    </rPh>
    <rPh sb="30" eb="32">
      <t>トウシ</t>
    </rPh>
    <rPh sb="33" eb="35">
      <t>ミコ</t>
    </rPh>
    <phoneticPr fontId="5"/>
  </si>
  <si>
    <t>⑪稼働率
平成25年度からほぼ横ばいであるが、類似施設平均を大きく下回っている。同規模の他の時間貸し市営駐車場（中央駐車場、新町角駐車場）と比較しても数値は大きく下回っている。中心市街地から少し離れた駅前に位置していることが、稼働率が低い原因と考える。</t>
    <rPh sb="1" eb="3">
      <t>カドウ</t>
    </rPh>
    <rPh sb="3" eb="4">
      <t>リツ</t>
    </rPh>
    <rPh sb="5" eb="7">
      <t>ヘイセイ</t>
    </rPh>
    <rPh sb="9" eb="11">
      <t>ネンド</t>
    </rPh>
    <rPh sb="15" eb="16">
      <t>ヨコ</t>
    </rPh>
    <rPh sb="23" eb="25">
      <t>ルイジ</t>
    </rPh>
    <rPh sb="25" eb="27">
      <t>シセツ</t>
    </rPh>
    <rPh sb="27" eb="29">
      <t>ヘイキン</t>
    </rPh>
    <rPh sb="30" eb="31">
      <t>オオ</t>
    </rPh>
    <rPh sb="33" eb="35">
      <t>シタマワ</t>
    </rPh>
    <rPh sb="40" eb="43">
      <t>ドウキボ</t>
    </rPh>
    <rPh sb="44" eb="45">
      <t>タ</t>
    </rPh>
    <rPh sb="46" eb="48">
      <t>ジカン</t>
    </rPh>
    <rPh sb="48" eb="49">
      <t>ガ</t>
    </rPh>
    <rPh sb="50" eb="52">
      <t>シエイ</t>
    </rPh>
    <rPh sb="52" eb="55">
      <t>チュウシャジョウ</t>
    </rPh>
    <rPh sb="56" eb="58">
      <t>チュウオウ</t>
    </rPh>
    <rPh sb="58" eb="61">
      <t>チュウシャジョウ</t>
    </rPh>
    <rPh sb="62" eb="64">
      <t>シンマチ</t>
    </rPh>
    <rPh sb="64" eb="65">
      <t>カド</t>
    </rPh>
    <rPh sb="65" eb="68">
      <t>チュウシャジョウ</t>
    </rPh>
    <rPh sb="70" eb="72">
      <t>ヒカク</t>
    </rPh>
    <rPh sb="75" eb="77">
      <t>スウチ</t>
    </rPh>
    <rPh sb="78" eb="79">
      <t>オオ</t>
    </rPh>
    <rPh sb="81" eb="83">
      <t>シタマワ</t>
    </rPh>
    <rPh sb="88" eb="90">
      <t>チュウシン</t>
    </rPh>
    <rPh sb="90" eb="93">
      <t>シガイチ</t>
    </rPh>
    <rPh sb="95" eb="96">
      <t>スコ</t>
    </rPh>
    <rPh sb="97" eb="98">
      <t>ハナ</t>
    </rPh>
    <rPh sb="100" eb="102">
      <t>エキマエ</t>
    </rPh>
    <rPh sb="103" eb="105">
      <t>イチ</t>
    </rPh>
    <rPh sb="113" eb="115">
      <t>カドウ</t>
    </rPh>
    <rPh sb="115" eb="116">
      <t>リツ</t>
    </rPh>
    <rPh sb="117" eb="118">
      <t>ヒク</t>
    </rPh>
    <rPh sb="119" eb="121">
      <t>ゲンイン</t>
    </rPh>
    <rPh sb="122" eb="123">
      <t>カンガ</t>
    </rPh>
    <phoneticPr fontId="5"/>
  </si>
  <si>
    <t>収入は中心市街地にある同じ形態の駐車場と比べ少ないが、横ばいで推移している。指定管理制度を導入しているため、主な支出はその指定管理料である。平面駐車場であり、今後大きな改修等を行う予定はない。</t>
    <rPh sb="0" eb="2">
      <t>シュウニュウ</t>
    </rPh>
    <rPh sb="3" eb="5">
      <t>チュウシン</t>
    </rPh>
    <rPh sb="5" eb="8">
      <t>シガイチ</t>
    </rPh>
    <rPh sb="11" eb="12">
      <t>オナ</t>
    </rPh>
    <rPh sb="13" eb="15">
      <t>ケイタイ</t>
    </rPh>
    <rPh sb="16" eb="19">
      <t>チュウシャジョウ</t>
    </rPh>
    <rPh sb="20" eb="21">
      <t>クラ</t>
    </rPh>
    <rPh sb="22" eb="23">
      <t>スク</t>
    </rPh>
    <rPh sb="27" eb="28">
      <t>ヨコ</t>
    </rPh>
    <rPh sb="31" eb="33">
      <t>スイイ</t>
    </rPh>
    <rPh sb="38" eb="40">
      <t>シテイ</t>
    </rPh>
    <rPh sb="40" eb="42">
      <t>カンリ</t>
    </rPh>
    <rPh sb="42" eb="44">
      <t>セイド</t>
    </rPh>
    <rPh sb="45" eb="47">
      <t>ドウニュウ</t>
    </rPh>
    <rPh sb="54" eb="55">
      <t>オモ</t>
    </rPh>
    <rPh sb="56" eb="58">
      <t>シシュツ</t>
    </rPh>
    <rPh sb="61" eb="63">
      <t>シテイ</t>
    </rPh>
    <rPh sb="63" eb="65">
      <t>カンリ</t>
    </rPh>
    <rPh sb="65" eb="66">
      <t>リョウ</t>
    </rPh>
    <rPh sb="70" eb="72">
      <t>ヘイメン</t>
    </rPh>
    <rPh sb="72" eb="75">
      <t>チュウシャジョウ</t>
    </rPh>
    <rPh sb="79" eb="81">
      <t>コンゴ</t>
    </rPh>
    <rPh sb="81" eb="82">
      <t>オオ</t>
    </rPh>
    <rPh sb="84" eb="86">
      <t>カイシュウ</t>
    </rPh>
    <rPh sb="86" eb="87">
      <t>トウ</t>
    </rPh>
    <rPh sb="88" eb="89">
      <t>オコナ</t>
    </rPh>
    <rPh sb="90" eb="92">
      <t>ヨテイ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</si>
</sst>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136.1</c:v>
                </c:pt>
                <c:pt idx="1">
                  <c:v>183.4</c:v>
                </c:pt>
                <c:pt idx="2">
                  <c:v>196.7</c:v>
                </c:pt>
                <c:pt idx="3">
                  <c:v>166.1</c:v>
                </c:pt>
                <c:pt idx="4">
                  <c:v>165.7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42-4862-A1E9-4E97976B0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95136"/>
        <c:axId val="5519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42-4862-A1E9-4E97976B0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95136"/>
        <c:axId val="55197056"/>
      </c:lineChart>
      <c:dateAx>
        <c:axId val="5519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197056"/>
        <c:crosses val="autoZero"/>
        <c:auto val="1"/>
        <c:lblOffset val="100"/>
        <c:baseTimeUnit val="years"/>
      </c:dateAx>
      <c:valAx>
        <c:axId val="5519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19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5F-4C4E-8827-14DABA746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34336"/>
        <c:axId val="9953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5F-4C4E-8827-14DABA746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34336"/>
        <c:axId val="99536256"/>
      </c:lineChart>
      <c:dateAx>
        <c:axId val="9953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36256"/>
        <c:crosses val="autoZero"/>
        <c:auto val="1"/>
        <c:lblOffset val="100"/>
        <c:baseTimeUnit val="years"/>
      </c:dateAx>
      <c:valAx>
        <c:axId val="9953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53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7-439C-BF32-6876B13A8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79008"/>
        <c:axId val="9958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47-439C-BF32-6876B13A8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79008"/>
        <c:axId val="99580928"/>
      </c:lineChart>
      <c:dateAx>
        <c:axId val="9957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80928"/>
        <c:crosses val="autoZero"/>
        <c:auto val="1"/>
        <c:lblOffset val="100"/>
        <c:baseTimeUnit val="years"/>
      </c:dateAx>
      <c:valAx>
        <c:axId val="9958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579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BA-495C-B9E2-2E1D53084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78432"/>
        <c:axId val="10258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BA-495C-B9E2-2E1D53084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78432"/>
        <c:axId val="102588800"/>
      </c:lineChart>
      <c:dateAx>
        <c:axId val="10257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88800"/>
        <c:crosses val="autoZero"/>
        <c:auto val="1"/>
        <c:lblOffset val="100"/>
        <c:baseTimeUnit val="years"/>
      </c:dateAx>
      <c:valAx>
        <c:axId val="10258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578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51-4224-BA6C-C5F93F525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23488"/>
        <c:axId val="10472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51-4224-BA6C-C5F93F525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23488"/>
        <c:axId val="104726912"/>
      </c:lineChart>
      <c:dateAx>
        <c:axId val="1026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726912"/>
        <c:crosses val="autoZero"/>
        <c:auto val="1"/>
        <c:lblOffset val="100"/>
        <c:baseTimeUnit val="years"/>
      </c:dateAx>
      <c:valAx>
        <c:axId val="10472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6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1C-4588-A80C-B529A46F5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77600"/>
        <c:axId val="10477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1C-4588-A80C-B529A46F5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77600"/>
        <c:axId val="104779776"/>
      </c:lineChart>
      <c:dateAx>
        <c:axId val="10477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779776"/>
        <c:crosses val="autoZero"/>
        <c:auto val="1"/>
        <c:lblOffset val="100"/>
        <c:baseTimeUnit val="years"/>
      </c:dateAx>
      <c:valAx>
        <c:axId val="10477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777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45.5</c:v>
                </c:pt>
                <c:pt idx="1">
                  <c:v>54.5</c:v>
                </c:pt>
                <c:pt idx="2">
                  <c:v>54.5</c:v>
                </c:pt>
                <c:pt idx="3">
                  <c:v>54.5</c:v>
                </c:pt>
                <c:pt idx="4">
                  <c:v>45.5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4D-45BE-BDC6-BC6522A26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20736"/>
        <c:axId val="10482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4D-45BE-BDC6-BC6522A26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20736"/>
        <c:axId val="104822656"/>
      </c:lineChart>
      <c:dateAx>
        <c:axId val="10482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822656"/>
        <c:crosses val="autoZero"/>
        <c:auto val="1"/>
        <c:lblOffset val="100"/>
        <c:baseTimeUnit val="years"/>
      </c:dateAx>
      <c:valAx>
        <c:axId val="10482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820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26.5</c:v>
                </c:pt>
                <c:pt idx="1">
                  <c:v>45.5</c:v>
                </c:pt>
                <c:pt idx="2">
                  <c:v>49.2</c:v>
                </c:pt>
                <c:pt idx="3">
                  <c:v>39.799999999999997</c:v>
                </c:pt>
                <c:pt idx="4">
                  <c:v>39.700000000000003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1E-4755-BB8B-3D5A4C31E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56576"/>
        <c:axId val="10486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1E-4755-BB8B-3D5A4C31E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56576"/>
        <c:axId val="104862848"/>
      </c:lineChart>
      <c:dateAx>
        <c:axId val="10485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862848"/>
        <c:crosses val="autoZero"/>
        <c:auto val="1"/>
        <c:lblOffset val="100"/>
        <c:baseTimeUnit val="years"/>
      </c:dateAx>
      <c:valAx>
        <c:axId val="104862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856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212</c:v>
                </c:pt>
                <c:pt idx="1">
                  <c:v>498</c:v>
                </c:pt>
                <c:pt idx="2">
                  <c:v>534</c:v>
                </c:pt>
                <c:pt idx="3">
                  <c:v>326</c:v>
                </c:pt>
                <c:pt idx="4">
                  <c:v>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F4-487C-A037-46628A25F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04960"/>
        <c:axId val="10491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F4-487C-A037-46628A25F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04960"/>
        <c:axId val="104911232"/>
      </c:lineChart>
      <c:dateAx>
        <c:axId val="10490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911232"/>
        <c:crosses val="autoZero"/>
        <c:auto val="1"/>
        <c:lblOffset val="100"/>
        <c:baseTimeUnit val="years"/>
      </c:dateAx>
      <c:valAx>
        <c:axId val="10491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904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H43" zoomScale="80" zoomScaleNormal="8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愛媛県八幡浜市　駅前駐車場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384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126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25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11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136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136.1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183.4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196.7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166.1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165.7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45.5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54.5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54.5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54.5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45.5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410.7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385.5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419.4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509.2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4.5999999999999996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3.2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2.9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6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252.6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252.8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269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276.60000000000002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274.8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137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138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26.5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45.5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49.2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39.799999999999997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39.700000000000003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212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498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534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326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355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27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23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22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16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21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37.6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40.700000000000003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38.200000000000003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34.6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37.6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6777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7496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6967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7138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8131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139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 t="str">
        <f>データ!CM7</f>
        <v>-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84.4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78.400000000000006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70.5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62.4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WBwMizhIB1dXO3ZrOM6jxfgQ0sPDwCGdYAU00JmG6pnNem0Y6779qdH7CI2tgblnPpE2C6QKtSu7ihPSCfSJLw==" saltValue="0vm5WtEy/sstG5QQujAUQ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99</v>
      </c>
      <c r="AL5" s="59" t="s">
        <v>109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99</v>
      </c>
      <c r="AW5" s="59" t="s">
        <v>109</v>
      </c>
      <c r="AX5" s="59" t="s">
        <v>101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109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99</v>
      </c>
      <c r="BS5" s="59" t="s">
        <v>100</v>
      </c>
      <c r="BT5" s="59" t="s">
        <v>110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111</v>
      </c>
      <c r="CC5" s="59" t="s">
        <v>99</v>
      </c>
      <c r="CD5" s="59" t="s">
        <v>109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98</v>
      </c>
      <c r="CP5" s="59" t="s">
        <v>112</v>
      </c>
      <c r="CQ5" s="59" t="s">
        <v>100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109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100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113</v>
      </c>
      <c r="B6" s="60">
        <f>B8</f>
        <v>2017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愛媛県八幡浜市</v>
      </c>
      <c r="I6" s="60" t="str">
        <f t="shared" si="1"/>
        <v>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25</v>
      </c>
      <c r="S6" s="62" t="str">
        <f t="shared" si="1"/>
        <v>駅</v>
      </c>
      <c r="T6" s="62" t="str">
        <f t="shared" si="1"/>
        <v>無</v>
      </c>
      <c r="U6" s="63">
        <f t="shared" si="1"/>
        <v>384</v>
      </c>
      <c r="V6" s="63">
        <f t="shared" si="1"/>
        <v>11</v>
      </c>
      <c r="W6" s="63">
        <f t="shared" si="1"/>
        <v>100</v>
      </c>
      <c r="X6" s="62" t="str">
        <f t="shared" si="1"/>
        <v>代行制</v>
      </c>
      <c r="Y6" s="64">
        <f>IF(Y8="-",NA(),Y8)</f>
        <v>136.1</v>
      </c>
      <c r="Z6" s="64">
        <f t="shared" ref="Z6:AH6" si="2">IF(Z8="-",NA(),Z8)</f>
        <v>183.4</v>
      </c>
      <c r="AA6" s="64">
        <f t="shared" si="2"/>
        <v>196.7</v>
      </c>
      <c r="AB6" s="64">
        <f t="shared" si="2"/>
        <v>166.1</v>
      </c>
      <c r="AC6" s="64">
        <f t="shared" si="2"/>
        <v>165.7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26.5</v>
      </c>
      <c r="BG6" s="64">
        <f t="shared" ref="BG6:BO6" si="5">IF(BG8="-",NA(),BG8)</f>
        <v>45.5</v>
      </c>
      <c r="BH6" s="64">
        <f t="shared" si="5"/>
        <v>49.2</v>
      </c>
      <c r="BI6" s="64">
        <f t="shared" si="5"/>
        <v>39.799999999999997</v>
      </c>
      <c r="BJ6" s="64">
        <f t="shared" si="5"/>
        <v>39.700000000000003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212</v>
      </c>
      <c r="BR6" s="65">
        <f t="shared" ref="BR6:BZ6" si="6">IF(BR8="-",NA(),BR8)</f>
        <v>498</v>
      </c>
      <c r="BS6" s="65">
        <f t="shared" si="6"/>
        <v>534</v>
      </c>
      <c r="BT6" s="65">
        <f t="shared" si="6"/>
        <v>326</v>
      </c>
      <c r="BU6" s="65">
        <f t="shared" si="6"/>
        <v>355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 t="str">
        <f t="shared" ref="CM6:CN6" si="7">CM8</f>
        <v>-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45.5</v>
      </c>
      <c r="DL6" s="64">
        <f t="shared" ref="DL6:DT6" si="9">IF(DL8="-",NA(),DL8)</f>
        <v>54.5</v>
      </c>
      <c r="DM6" s="64">
        <f t="shared" si="9"/>
        <v>54.5</v>
      </c>
      <c r="DN6" s="64">
        <f t="shared" si="9"/>
        <v>54.5</v>
      </c>
      <c r="DO6" s="64">
        <f t="shared" si="9"/>
        <v>45.5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115</v>
      </c>
      <c r="B7" s="60">
        <f t="shared" ref="B7:X7" si="10">B8</f>
        <v>2017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愛媛県　八幡浜市</v>
      </c>
      <c r="I7" s="60" t="str">
        <f t="shared" si="10"/>
        <v>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25</v>
      </c>
      <c r="S7" s="62" t="str">
        <f t="shared" si="10"/>
        <v>駅</v>
      </c>
      <c r="T7" s="62" t="str">
        <f t="shared" si="10"/>
        <v>無</v>
      </c>
      <c r="U7" s="63">
        <f t="shared" si="10"/>
        <v>384</v>
      </c>
      <c r="V7" s="63">
        <f t="shared" si="10"/>
        <v>11</v>
      </c>
      <c r="W7" s="63">
        <f t="shared" si="10"/>
        <v>100</v>
      </c>
      <c r="X7" s="62" t="str">
        <f t="shared" si="10"/>
        <v>代行制</v>
      </c>
      <c r="Y7" s="64">
        <f>Y8</f>
        <v>136.1</v>
      </c>
      <c r="Z7" s="64">
        <f t="shared" ref="Z7:AH7" si="11">Z8</f>
        <v>183.4</v>
      </c>
      <c r="AA7" s="64">
        <f t="shared" si="11"/>
        <v>196.7</v>
      </c>
      <c r="AB7" s="64">
        <f t="shared" si="11"/>
        <v>166.1</v>
      </c>
      <c r="AC7" s="64">
        <f t="shared" si="11"/>
        <v>165.7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26.5</v>
      </c>
      <c r="BG7" s="64">
        <f t="shared" ref="BG7:BO7" si="14">BG8</f>
        <v>45.5</v>
      </c>
      <c r="BH7" s="64">
        <f t="shared" si="14"/>
        <v>49.2</v>
      </c>
      <c r="BI7" s="64">
        <f t="shared" si="14"/>
        <v>39.799999999999997</v>
      </c>
      <c r="BJ7" s="64">
        <f t="shared" si="14"/>
        <v>39.700000000000003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212</v>
      </c>
      <c r="BR7" s="65">
        <f t="shared" ref="BR7:BZ7" si="15">BR8</f>
        <v>498</v>
      </c>
      <c r="BS7" s="65">
        <f t="shared" si="15"/>
        <v>534</v>
      </c>
      <c r="BT7" s="65">
        <f t="shared" si="15"/>
        <v>326</v>
      </c>
      <c r="BU7" s="65">
        <f t="shared" si="15"/>
        <v>355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116</v>
      </c>
      <c r="CC7" s="64" t="s">
        <v>116</v>
      </c>
      <c r="CD7" s="64" t="s">
        <v>116</v>
      </c>
      <c r="CE7" s="64" t="s">
        <v>116</v>
      </c>
      <c r="CF7" s="64" t="s">
        <v>116</v>
      </c>
      <c r="CG7" s="64" t="s">
        <v>116</v>
      </c>
      <c r="CH7" s="64" t="s">
        <v>116</v>
      </c>
      <c r="CI7" s="64" t="s">
        <v>116</v>
      </c>
      <c r="CJ7" s="64" t="s">
        <v>116</v>
      </c>
      <c r="CK7" s="64" t="s">
        <v>114</v>
      </c>
      <c r="CL7" s="61"/>
      <c r="CM7" s="63" t="str">
        <f>CM8</f>
        <v>-</v>
      </c>
      <c r="CN7" s="63">
        <f>CN8</f>
        <v>0</v>
      </c>
      <c r="CO7" s="64" t="s">
        <v>116</v>
      </c>
      <c r="CP7" s="64" t="s">
        <v>116</v>
      </c>
      <c r="CQ7" s="64" t="s">
        <v>116</v>
      </c>
      <c r="CR7" s="64" t="s">
        <v>116</v>
      </c>
      <c r="CS7" s="64" t="s">
        <v>116</v>
      </c>
      <c r="CT7" s="64" t="s">
        <v>116</v>
      </c>
      <c r="CU7" s="64" t="s">
        <v>116</v>
      </c>
      <c r="CV7" s="64" t="s">
        <v>116</v>
      </c>
      <c r="CW7" s="64" t="s">
        <v>116</v>
      </c>
      <c r="CX7" s="64" t="s">
        <v>117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45.5</v>
      </c>
      <c r="DL7" s="64">
        <f t="shared" ref="DL7:DT7" si="17">DL8</f>
        <v>54.5</v>
      </c>
      <c r="DM7" s="64">
        <f t="shared" si="17"/>
        <v>54.5</v>
      </c>
      <c r="DN7" s="64">
        <f t="shared" si="17"/>
        <v>54.5</v>
      </c>
      <c r="DO7" s="64">
        <f t="shared" si="17"/>
        <v>45.5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382043</v>
      </c>
      <c r="D8" s="67">
        <v>47</v>
      </c>
      <c r="E8" s="67">
        <v>14</v>
      </c>
      <c r="F8" s="67">
        <v>0</v>
      </c>
      <c r="G8" s="67">
        <v>3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25</v>
      </c>
      <c r="S8" s="69" t="s">
        <v>128</v>
      </c>
      <c r="T8" s="69" t="s">
        <v>129</v>
      </c>
      <c r="U8" s="70">
        <v>384</v>
      </c>
      <c r="V8" s="70">
        <v>11</v>
      </c>
      <c r="W8" s="70">
        <v>100</v>
      </c>
      <c r="X8" s="69" t="s">
        <v>130</v>
      </c>
      <c r="Y8" s="71">
        <v>136.1</v>
      </c>
      <c r="Z8" s="71">
        <v>183.4</v>
      </c>
      <c r="AA8" s="71">
        <v>196.7</v>
      </c>
      <c r="AB8" s="71">
        <v>166.1</v>
      </c>
      <c r="AC8" s="71">
        <v>165.7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26.5</v>
      </c>
      <c r="BG8" s="71">
        <v>45.5</v>
      </c>
      <c r="BH8" s="71">
        <v>49.2</v>
      </c>
      <c r="BI8" s="71">
        <v>39.799999999999997</v>
      </c>
      <c r="BJ8" s="71">
        <v>39.700000000000003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212</v>
      </c>
      <c r="BR8" s="72">
        <v>498</v>
      </c>
      <c r="BS8" s="72">
        <v>534</v>
      </c>
      <c r="BT8" s="73">
        <v>326</v>
      </c>
      <c r="BU8" s="73">
        <v>355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 t="s">
        <v>122</v>
      </c>
      <c r="CN8" s="70">
        <v>0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45.5</v>
      </c>
      <c r="DL8" s="71">
        <v>54.5</v>
      </c>
      <c r="DM8" s="71">
        <v>54.5</v>
      </c>
      <c r="DN8" s="71">
        <v>54.5</v>
      </c>
      <c r="DO8" s="71">
        <v>45.5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131</v>
      </c>
      <c r="C10" s="78" t="s">
        <v>132</v>
      </c>
      <c r="D10" s="78" t="s">
        <v>133</v>
      </c>
      <c r="E10" s="78" t="s">
        <v>134</v>
      </c>
      <c r="F10" s="78" t="s">
        <v>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2018-12-07T10:36:19Z</dcterms:created>
  <dcterms:modified xsi:type="dcterms:W3CDTF">2019-01-24T01:03:50Z</dcterms:modified>
  <cp:category/>
</cp:coreProperties>
</file>