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2VjCgntZXDiYHop6elyniiWjw1up2mp/rwFXQbGCqUTMa3Xez2Hbt8zqS8vywtewHBEBLMYCvY1gtBPWrpX7Rw==" workbookSaltValue="9Sto3iml0JRQBvSFFUsv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<sst xmlns="http://schemas.openxmlformats.org/spreadsheetml/2006/main" count="220" uniqueCount="108">
  <si>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</si>
  <si>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</si>
  <si>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</si>
  <si>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</si>
  <si>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</si>
  <si>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</si>
  <si>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</si>
  <si>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</si>
  <si>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</si>
  <si>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</si>
  <si>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</si>
  <si>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</si>
  <si>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</si>
  <si>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</si>
  <si>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</si>
  <si>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</si>
  <si>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</si>
  <si>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</si>
  <si>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</si>
  <si>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</si>
  <si>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</si>
  <si>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</si>
  <si>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</si>
  <si>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</si>
  <si>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</si>
  <si>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</si>
  <si>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</si>
  <si>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</si>
  <si>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</si>
  <si>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</si>
  <si>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</si>
  <si>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</si>
  <si>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</si>
  <si>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</si>
  <si>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</si>
  <si>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</si>
  <si>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</si>
  <si>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</si>
  <si>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</si>
  <si>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</si>
  <si>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</si>
  <si>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</si>
  <si>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</si>
  <si>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</si>
  <si>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</si>
  <si>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</si>
  <si>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</si>
  <si>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</si>
  <si>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</si>
  <si>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</si>
  <si>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</si>
  <si>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</si>
  <si>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</si>
  <si>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</si>
  <si>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</si>
  <si>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</si>
  <si>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</si>
  <si>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</si>
  <si>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</si>
  <si>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</si>
  <si>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</si>
  <si>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</si>
  <si>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</si>
  <si>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</si>
  <si>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</si>
  <si>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</si>
  <si>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</si>
  <si>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</si>
  <si>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</si>
  <si>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</si>
  <si>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</si>
  <si>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</si>
  <si>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</si>
  <si>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</si>
  <si>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</si>
  <si>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</si>
  <si>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</si>
  <si>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</si>
  <si>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</si>
  <si>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</si>
  <si>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</si>
  <si>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</si>
  <si>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</si>
  <si>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</si>
  <si>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</si>
  <si>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</si>
  <si>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</si>
  <si>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</si>
  <si>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</si>
  <si>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</si>
  <si>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</si>
  <si>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</si>
  <si>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</si>
  <si>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</si>
  <si>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</si>
  <si>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</si>
  <si>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</si>
  <si>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</si>
  <si>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</si>
  <si>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</si>
  <si>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</si>
  <si>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</si>
  <si>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</si>
  <si>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</si>
  <si>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</si>
  <si>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本市ではH24.10月に改定率10.6%、H27.10月に10.0%の料金改定を実施しており、改定の翌年度は数値が改善しているが、その後は給水人口の減少等による給水収益の減により減少しており、改定の効果も限定的となっている。今後も給水収益は右肩下がりで推移すると見込んでおり、持続可能な経営基盤の強化を図るため、3年毎に料金改定検討委員会を開催し、適正な料金水準を協議する。
【累積欠損金比率】該当はないが、今後もH29年度末に策定した「経営戦略」に基づき健全経営に努める。
【流動比率】過去の料金改定の影響による流動資産の現金の増加により数値は増加傾向にあるが、今後は純利益の減少に加え、老朽管の更新（耐震化）工事の推進に伴い、流動負債の企業債の増加が見込まれるため動向を注視する必要がある。
【企業債残高対給水収益比率】全国平均、類団平均を下回っており適正な数値であるが、H28の耐震化工事開始に伴う企業債残高の増加により数値は増加傾向にある。今後も耐震化工事の企業債借り入れにより企業債残高の増加が見込まれるため、注視する必要がある。
【料金回収率】H27.10月の料金改定によりH28、H29は100％を上回ったが、H30は100％を下回り給水に係る費用が給水収益で賄えていない状況となっている。今後も100％を下回る状況が続くと思われるため、適正な料金水準を検討する必要がある。
【給水原価】全国平均、類団平均を上回っているのは、総費用の約3割を占める南予水道企業団からの受水費が主要因と思われる。H28、H29の増加は簡水統合に伴う費用の増加による。今後は投資の効率化や維持管理費の削減等の経営改善が必要である。
【施設利用率】H25に事業変更認可を行い、適正な施設規模に見直したことにより全国平均、類団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により全国平均、類団平均を下回っている。今後も施設の日常点検や漏水調査を充実させ、老朽管更新事業を推進しながら有収率の向上を図る。</t>
    <rPh sb="1" eb="3">
      <t>ケイジョウ</t>
    </rPh>
    <rPh sb="3" eb="5">
      <t>シュウシ</t>
    </rPh>
    <rPh sb="5" eb="7">
      <t>ヒリツ</t>
    </rPh>
    <rPh sb="159" eb="160">
      <t>ハカ</t>
    </rPh>
    <rPh sb="165" eb="166">
      <t>ネン</t>
    </rPh>
    <rPh sb="166" eb="167">
      <t>ゴト</t>
    </rPh>
    <rPh sb="168" eb="170">
      <t>リョウキン</t>
    </rPh>
    <rPh sb="170" eb="172">
      <t>カイテイ</t>
    </rPh>
    <rPh sb="172" eb="174">
      <t>ケントウ</t>
    </rPh>
    <rPh sb="174" eb="177">
      <t>イインカイ</t>
    </rPh>
    <rPh sb="178" eb="180">
      <t>カイサイ</t>
    </rPh>
    <rPh sb="182" eb="184">
      <t>テキセイ</t>
    </rPh>
    <rPh sb="185" eb="187">
      <t>リョウキン</t>
    </rPh>
    <rPh sb="187" eb="189">
      <t>スイジュン</t>
    </rPh>
    <rPh sb="190" eb="192">
      <t>キョウギ</t>
    </rPh>
    <rPh sb="197" eb="199">
      <t>ルイセキ</t>
    </rPh>
    <rPh sb="199" eb="202">
      <t>ケッソンキン</t>
    </rPh>
    <rPh sb="202" eb="204">
      <t>ヒリツ</t>
    </rPh>
    <rPh sb="205" eb="207">
      <t>ガイトウ</t>
    </rPh>
    <rPh sb="212" eb="214">
      <t>コンゴ</t>
    </rPh>
    <rPh sb="218" eb="220">
      <t>ネンド</t>
    </rPh>
    <rPh sb="220" eb="221">
      <t>マツ</t>
    </rPh>
    <rPh sb="222" eb="224">
      <t>サクテイ</t>
    </rPh>
    <rPh sb="227" eb="229">
      <t>ケイエイ</t>
    </rPh>
    <rPh sb="229" eb="231">
      <t>センリャク</t>
    </rPh>
    <rPh sb="233" eb="234">
      <t>モト</t>
    </rPh>
    <rPh sb="236" eb="238">
      <t>ケンゼン</t>
    </rPh>
    <rPh sb="238" eb="240">
      <t>ケイエイ</t>
    </rPh>
    <rPh sb="241" eb="242">
      <t>ツト</t>
    </rPh>
    <rPh sb="247" eb="249">
      <t>リュウドウ</t>
    </rPh>
    <rPh sb="249" eb="251">
      <t>ヒリツ</t>
    </rPh>
    <rPh sb="252" eb="254">
      <t>カコ</t>
    </rPh>
    <rPh sb="255" eb="257">
      <t>リョウキン</t>
    </rPh>
    <rPh sb="257" eb="259">
      <t>カイテイ</t>
    </rPh>
    <rPh sb="260" eb="262">
      <t>エイキョウ</t>
    </rPh>
    <rPh sb="265" eb="267">
      <t>リュウドウ</t>
    </rPh>
    <rPh sb="267" eb="269">
      <t>シサン</t>
    </rPh>
    <rPh sb="270" eb="272">
      <t>ゲンキン</t>
    </rPh>
    <rPh sb="273" eb="275">
      <t>ゾウカ</t>
    </rPh>
    <rPh sb="278" eb="280">
      <t>スウチ</t>
    </rPh>
    <rPh sb="281" eb="283">
      <t>ゾウカ</t>
    </rPh>
    <rPh sb="283" eb="285">
      <t>ケイコウ</t>
    </rPh>
    <rPh sb="290" eb="292">
      <t>コンゴ</t>
    </rPh>
    <rPh sb="293" eb="296">
      <t>ジュンリエキ</t>
    </rPh>
    <rPh sb="297" eb="299">
      <t>ゲンショウ</t>
    </rPh>
    <rPh sb="300" eb="301">
      <t>クワ</t>
    </rPh>
    <rPh sb="303" eb="305">
      <t>ロウキュウ</t>
    </rPh>
    <rPh sb="305" eb="306">
      <t>カン</t>
    </rPh>
    <rPh sb="307" eb="309">
      <t>コウシン</t>
    </rPh>
    <rPh sb="310" eb="313">
      <t>タイシンカ</t>
    </rPh>
    <rPh sb="314" eb="316">
      <t>コウジ</t>
    </rPh>
    <rPh sb="317" eb="319">
      <t>スイシン</t>
    </rPh>
    <rPh sb="320" eb="321">
      <t>トモナ</t>
    </rPh>
    <rPh sb="323" eb="325">
      <t>リュウドウ</t>
    </rPh>
    <rPh sb="325" eb="327">
      <t>フサイ</t>
    </rPh>
    <rPh sb="328" eb="330">
      <t>キギョウ</t>
    </rPh>
    <rPh sb="330" eb="331">
      <t>サイ</t>
    </rPh>
    <rPh sb="332" eb="334">
      <t>ゾウカ</t>
    </rPh>
    <rPh sb="335" eb="337">
      <t>ミコ</t>
    </rPh>
    <rPh sb="342" eb="344">
      <t>ドウコウ</t>
    </rPh>
    <rPh sb="345" eb="347">
      <t>チュウシ</t>
    </rPh>
    <rPh sb="349" eb="351">
      <t>ヒツヨウ</t>
    </rPh>
    <rPh sb="357" eb="359">
      <t>キギョウ</t>
    </rPh>
    <rPh sb="359" eb="360">
      <t>サイ</t>
    </rPh>
    <rPh sb="360" eb="362">
      <t>ザンダカ</t>
    </rPh>
    <rPh sb="362" eb="363">
      <t>タイ</t>
    </rPh>
    <rPh sb="363" eb="365">
      <t>キュウスイ</t>
    </rPh>
    <rPh sb="365" eb="367">
      <t>シュウエキ</t>
    </rPh>
    <rPh sb="367" eb="369">
      <t>ヒリツ</t>
    </rPh>
    <rPh sb="370" eb="372">
      <t>ゼンコク</t>
    </rPh>
    <rPh sb="372" eb="374">
      <t>ヘイキン</t>
    </rPh>
    <rPh sb="375" eb="376">
      <t>ルイ</t>
    </rPh>
    <rPh sb="376" eb="377">
      <t>ダン</t>
    </rPh>
    <rPh sb="377" eb="379">
      <t>ヘイキン</t>
    </rPh>
    <rPh sb="380" eb="382">
      <t>シタマワ</t>
    </rPh>
    <rPh sb="386" eb="388">
      <t>テキセイ</t>
    </rPh>
    <rPh sb="389" eb="391">
      <t>スウチ</t>
    </rPh>
    <rPh sb="400" eb="403">
      <t>タイシンカ</t>
    </rPh>
    <rPh sb="403" eb="405">
      <t>コウジ</t>
    </rPh>
    <rPh sb="405" eb="407">
      <t>カイシ</t>
    </rPh>
    <rPh sb="408" eb="409">
      <t>トモナ</t>
    </rPh>
    <rPh sb="410" eb="412">
      <t>キギョウ</t>
    </rPh>
    <rPh sb="412" eb="413">
      <t>サイ</t>
    </rPh>
    <rPh sb="413" eb="415">
      <t>ザンダカ</t>
    </rPh>
    <rPh sb="416" eb="418">
      <t>ゾウカ</t>
    </rPh>
    <rPh sb="421" eb="423">
      <t>スウチ</t>
    </rPh>
    <rPh sb="424" eb="426">
      <t>ゾウカ</t>
    </rPh>
    <rPh sb="426" eb="428">
      <t>ケイコウ</t>
    </rPh>
    <rPh sb="432" eb="434">
      <t>コンゴ</t>
    </rPh>
    <rPh sb="435" eb="438">
      <t>タイシンカ</t>
    </rPh>
    <rPh sb="438" eb="440">
      <t>コウジ</t>
    </rPh>
    <rPh sb="441" eb="443">
      <t>キギョウ</t>
    </rPh>
    <rPh sb="443" eb="444">
      <t>サイ</t>
    </rPh>
    <rPh sb="444" eb="445">
      <t>カ</t>
    </rPh>
    <rPh sb="446" eb="447">
      <t>イ</t>
    </rPh>
    <rPh sb="451" eb="453">
      <t>キギョウ</t>
    </rPh>
    <rPh sb="453" eb="454">
      <t>サイ</t>
    </rPh>
    <rPh sb="454" eb="456">
      <t>ザンダカ</t>
    </rPh>
    <rPh sb="457" eb="459">
      <t>ゾウカ</t>
    </rPh>
    <rPh sb="460" eb="462">
      <t>ミコ</t>
    </rPh>
    <rPh sb="468" eb="470">
      <t>チュウシ</t>
    </rPh>
    <rPh sb="472" eb="474">
      <t>ヒツヨウ</t>
    </rPh>
    <rPh sb="480" eb="482">
      <t>リョウキン</t>
    </rPh>
    <rPh sb="482" eb="484">
      <t>カイシュウ</t>
    </rPh>
    <rPh sb="484" eb="485">
      <t>リツ</t>
    </rPh>
    <rPh sb="492" eb="493">
      <t>ガツ</t>
    </rPh>
    <rPh sb="494" eb="496">
      <t>リョウキン</t>
    </rPh>
    <rPh sb="496" eb="498">
      <t>カイテイ</t>
    </rPh>
    <rPh sb="514" eb="516">
      <t>ウワマワ</t>
    </rPh>
    <rPh sb="529" eb="531">
      <t>シタマワ</t>
    </rPh>
    <rPh sb="532" eb="534">
      <t>キュウスイ</t>
    </rPh>
    <rPh sb="535" eb="536">
      <t>カカ</t>
    </rPh>
    <rPh sb="537" eb="539">
      <t>ヒヨウ</t>
    </rPh>
    <rPh sb="540" eb="542">
      <t>キュウスイ</t>
    </rPh>
    <rPh sb="542" eb="544">
      <t>シュウエキ</t>
    </rPh>
    <rPh sb="545" eb="546">
      <t>マカナ</t>
    </rPh>
    <rPh sb="551" eb="553">
      <t>ジョウキョウ</t>
    </rPh>
    <rPh sb="560" eb="562">
      <t>コンゴ</t>
    </rPh>
    <rPh sb="568" eb="570">
      <t>シタマワ</t>
    </rPh>
    <rPh sb="571" eb="573">
      <t>ジョウキョウ</t>
    </rPh>
    <rPh sb="574" eb="575">
      <t>ツヅ</t>
    </rPh>
    <rPh sb="577" eb="578">
      <t>オモ</t>
    </rPh>
    <rPh sb="584" eb="586">
      <t>テキセイ</t>
    </rPh>
    <rPh sb="587" eb="589">
      <t>リョウキン</t>
    </rPh>
    <rPh sb="589" eb="591">
      <t>スイジュン</t>
    </rPh>
    <rPh sb="592" eb="594">
      <t>ケントウ</t>
    </rPh>
    <rPh sb="596" eb="598">
      <t>ヒツヨウ</t>
    </rPh>
    <rPh sb="604" eb="606">
      <t>キュウスイ</t>
    </rPh>
    <rPh sb="606" eb="608">
      <t>ゲンカ</t>
    </rPh>
    <rPh sb="609" eb="611">
      <t>ゼンコク</t>
    </rPh>
    <rPh sb="611" eb="613">
      <t>ヘイキン</t>
    </rPh>
    <rPh sb="614" eb="615">
      <t>ルイ</t>
    </rPh>
    <rPh sb="615" eb="616">
      <t>ダン</t>
    </rPh>
    <rPh sb="616" eb="618">
      <t>ヘイキン</t>
    </rPh>
    <rPh sb="619" eb="621">
      <t>ウワマワ</t>
    </rPh>
    <rPh sb="628" eb="631">
      <t>ソウヒヨウ</t>
    </rPh>
    <rPh sb="632" eb="633">
      <t>ヤク</t>
    </rPh>
    <rPh sb="634" eb="635">
      <t>ワリ</t>
    </rPh>
    <rPh sb="636" eb="637">
      <t>シ</t>
    </rPh>
    <rPh sb="639" eb="641">
      <t>ナンヨ</t>
    </rPh>
    <rPh sb="641" eb="643">
      <t>スイドウ</t>
    </rPh>
    <rPh sb="643" eb="645">
      <t>キギョウ</t>
    </rPh>
    <rPh sb="645" eb="646">
      <t>ダン</t>
    </rPh>
    <rPh sb="649" eb="651">
      <t>ジュスイ</t>
    </rPh>
    <rPh sb="651" eb="652">
      <t>ヒ</t>
    </rPh>
    <rPh sb="653" eb="654">
      <t>シュ</t>
    </rPh>
    <rPh sb="654" eb="656">
      <t>ヨウイン</t>
    </rPh>
    <rPh sb="657" eb="658">
      <t>オモ</t>
    </rPh>
    <rPh sb="670" eb="672">
      <t>ゾウカ</t>
    </rPh>
    <rPh sb="673" eb="675">
      <t>カンスイ</t>
    </rPh>
    <rPh sb="675" eb="677">
      <t>トウゴウ</t>
    </rPh>
    <rPh sb="678" eb="679">
      <t>トモナ</t>
    </rPh>
    <rPh sb="680" eb="682">
      <t>ヒヨウ</t>
    </rPh>
    <rPh sb="683" eb="685">
      <t>ゾウカ</t>
    </rPh>
    <rPh sb="689" eb="691">
      <t>コンゴ</t>
    </rPh>
    <rPh sb="692" eb="694">
      <t>トウシ</t>
    </rPh>
    <rPh sb="695" eb="698">
      <t>コウリツカ</t>
    </rPh>
    <rPh sb="699" eb="701">
      <t>イジ</t>
    </rPh>
    <rPh sb="701" eb="703">
      <t>カンリ</t>
    </rPh>
    <rPh sb="703" eb="704">
      <t>ヒ</t>
    </rPh>
    <rPh sb="705" eb="707">
      <t>サクゲン</t>
    </rPh>
    <rPh sb="707" eb="708">
      <t>トウ</t>
    </rPh>
    <rPh sb="709" eb="711">
      <t>ケイエイ</t>
    </rPh>
    <rPh sb="711" eb="713">
      <t>カイゼン</t>
    </rPh>
    <rPh sb="714" eb="716">
      <t>ヒツヨウ</t>
    </rPh>
    <rPh sb="722" eb="724">
      <t>シセツ</t>
    </rPh>
    <rPh sb="724" eb="727">
      <t>リヨウリツ</t>
    </rPh>
    <rPh sb="732" eb="734">
      <t>ジギョウ</t>
    </rPh>
    <rPh sb="734" eb="736">
      <t>ヘンコウ</t>
    </rPh>
    <rPh sb="736" eb="738">
      <t>ニンカ</t>
    </rPh>
    <rPh sb="739" eb="740">
      <t>オコナ</t>
    </rPh>
    <rPh sb="742" eb="744">
      <t>テキセイ</t>
    </rPh>
    <rPh sb="745" eb="747">
      <t>シセツ</t>
    </rPh>
    <rPh sb="747" eb="749">
      <t>キボ</t>
    </rPh>
    <rPh sb="750" eb="752">
      <t>ミナオ</t>
    </rPh>
    <rPh sb="759" eb="761">
      <t>ゼンコク</t>
    </rPh>
    <rPh sb="761" eb="763">
      <t>ヘイキン</t>
    </rPh>
    <rPh sb="764" eb="765">
      <t>ルイ</t>
    </rPh>
    <rPh sb="765" eb="766">
      <t>ダン</t>
    </rPh>
    <rPh sb="766" eb="768">
      <t>ヘイキン</t>
    </rPh>
    <rPh sb="769" eb="771">
      <t>ウワマワ</t>
    </rPh>
    <rPh sb="777" eb="779">
      <t>コンゴ</t>
    </rPh>
    <rPh sb="780" eb="782">
      <t>キュウスイ</t>
    </rPh>
    <rPh sb="782" eb="784">
      <t>ジンコウ</t>
    </rPh>
    <rPh sb="785" eb="787">
      <t>ゲンショウ</t>
    </rPh>
    <rPh sb="787" eb="788">
      <t>トウ</t>
    </rPh>
    <rPh sb="789" eb="790">
      <t>フ</t>
    </rPh>
    <rPh sb="793" eb="795">
      <t>シュウヘン</t>
    </rPh>
    <rPh sb="795" eb="798">
      <t>ジチタイ</t>
    </rPh>
    <rPh sb="799" eb="801">
      <t>キギョウ</t>
    </rPh>
    <rPh sb="801" eb="802">
      <t>ダン</t>
    </rPh>
    <rPh sb="804" eb="807">
      <t>コウイキカ</t>
    </rPh>
    <rPh sb="808" eb="811">
      <t>キョウドウカ</t>
    </rPh>
    <rPh sb="812" eb="813">
      <t>フク</t>
    </rPh>
    <rPh sb="815" eb="817">
      <t>シセツ</t>
    </rPh>
    <rPh sb="818" eb="821">
      <t>トウハイゴウ</t>
    </rPh>
    <rPh sb="830" eb="831">
      <t>トウ</t>
    </rPh>
    <rPh sb="832" eb="834">
      <t>ケントウ</t>
    </rPh>
    <rPh sb="835" eb="836">
      <t>オコナ</t>
    </rPh>
    <rPh sb="837" eb="839">
      <t>ヒツヨウ</t>
    </rPh>
    <rPh sb="845" eb="846">
      <t>ユウ</t>
    </rPh>
    <rPh sb="846" eb="848">
      <t>シュウリツ</t>
    </rPh>
    <rPh sb="849" eb="850">
      <t>キュウ</t>
    </rPh>
    <rPh sb="851" eb="853">
      <t>ハイスイ</t>
    </rPh>
    <rPh sb="853" eb="854">
      <t>カン</t>
    </rPh>
    <rPh sb="855" eb="858">
      <t>ロウキュウカ</t>
    </rPh>
    <rPh sb="860" eb="862">
      <t>シナイ</t>
    </rPh>
    <rPh sb="863" eb="864">
      <t>イタル</t>
    </rPh>
    <rPh sb="865" eb="866">
      <t>トコロ</t>
    </rPh>
    <rPh sb="869" eb="871">
      <t>マイニチ</t>
    </rPh>
    <rPh sb="871" eb="873">
      <t>ロウスイ</t>
    </rPh>
    <rPh sb="874" eb="876">
      <t>ハッセイ</t>
    </rPh>
    <rPh sb="885" eb="887">
      <t>ゼンコク</t>
    </rPh>
    <rPh sb="887" eb="889">
      <t>ヘイキン</t>
    </rPh>
    <rPh sb="890" eb="891">
      <t>ルイ</t>
    </rPh>
    <rPh sb="891" eb="892">
      <t>ダン</t>
    </rPh>
    <rPh sb="892" eb="894">
      <t>ヘイキン</t>
    </rPh>
    <rPh sb="895" eb="897">
      <t>シタマワ</t>
    </rPh>
    <rPh sb="902" eb="904">
      <t>コンゴ</t>
    </rPh>
    <rPh sb="905" eb="907">
      <t>シセツ</t>
    </rPh>
    <rPh sb="908" eb="910">
      <t>ニチジョウ</t>
    </rPh>
    <rPh sb="910" eb="912">
      <t>テンケン</t>
    </rPh>
    <rPh sb="913" eb="915">
      <t>ロウスイ</t>
    </rPh>
    <rPh sb="915" eb="917">
      <t>チョウサ</t>
    </rPh>
    <rPh sb="918" eb="920">
      <t>ジュウジツ</t>
    </rPh>
    <rPh sb="923" eb="925">
      <t>ロウキュウ</t>
    </rPh>
    <rPh sb="925" eb="926">
      <t>カン</t>
    </rPh>
    <rPh sb="926" eb="928">
      <t>コウシン</t>
    </rPh>
    <rPh sb="928" eb="930">
      <t>ジギョウ</t>
    </rPh>
    <rPh sb="931" eb="933">
      <t>スイシン</t>
    </rPh>
    <rPh sb="937" eb="938">
      <t>ユウ</t>
    </rPh>
    <rPh sb="938" eb="940">
      <t>シュウリツ</t>
    </rPh>
    <rPh sb="941" eb="943">
      <t>コウジョウ</t>
    </rPh>
    <rPh sb="944" eb="945">
      <t>ハカ</t>
    </rPh>
    <phoneticPr fontId="4"/>
  </si>
  <si>
    <t xml:space="preserve">【有形固定資産減価償却率】全国平均、類団平均を上回っており、資産の老朽化が進んでいる。法定耐用年数に近い資産が多くなっており、施設等の更新の必要性が高まっているため、更新財源の確保や経営に与える影響を分析する必要がある。
【管路経年化率】全国平均、類団平均を上回っており、法定耐用年数を経過した管路を多く保有している。今後は更新投資を増やす必要があるが、全ての管路を更新するのは困難であるため、優先順位を定め、基幹管路や主要施設を中心に実施していく。更新については、財源の確保や経営に与える影響を分析する必要がある。
【管路更新率】H28から老朽管更新（耐震化）工事に着手したことにより数値は改善傾向にある。全国平均、類団平均を上回る更新ペースではあるが、現状のペースでも全てを更新するには約50年かかるため、事業費の平準化を図り、計画的かつ効率的な更新に取り組む必要がある。
</t>
    <rPh sb="1" eb="3">
      <t>ユウケイ</t>
    </rPh>
    <rPh sb="3" eb="5">
      <t>コテイ</t>
    </rPh>
    <rPh sb="5" eb="7">
      <t>シサン</t>
    </rPh>
    <rPh sb="7" eb="9">
      <t>ゲンカ</t>
    </rPh>
    <rPh sb="9" eb="11">
      <t>ショウキャク</t>
    </rPh>
    <rPh sb="11" eb="12">
      <t>リツ</t>
    </rPh>
    <rPh sb="13" eb="15">
      <t>ゼンコク</t>
    </rPh>
    <rPh sb="15" eb="17">
      <t>ヘイキン</t>
    </rPh>
    <rPh sb="18" eb="19">
      <t>ルイ</t>
    </rPh>
    <rPh sb="19" eb="20">
      <t>ダン</t>
    </rPh>
    <rPh sb="20" eb="22">
      <t>ヘイキン</t>
    </rPh>
    <rPh sb="23" eb="25">
      <t>ウワマワ</t>
    </rPh>
    <rPh sb="30" eb="32">
      <t>シサン</t>
    </rPh>
    <rPh sb="33" eb="36">
      <t>ロウキュウカ</t>
    </rPh>
    <rPh sb="37" eb="38">
      <t>スス</t>
    </rPh>
    <rPh sb="43" eb="45">
      <t>ホウテイ</t>
    </rPh>
    <rPh sb="45" eb="47">
      <t>タイヨウ</t>
    </rPh>
    <rPh sb="47" eb="49">
      <t>ネンスウ</t>
    </rPh>
    <rPh sb="50" eb="51">
      <t>チカ</t>
    </rPh>
    <rPh sb="52" eb="54">
      <t>シサン</t>
    </rPh>
    <rPh sb="55" eb="56">
      <t>オオ</t>
    </rPh>
    <rPh sb="63" eb="65">
      <t>シセツ</t>
    </rPh>
    <rPh sb="65" eb="66">
      <t>トウ</t>
    </rPh>
    <rPh sb="67" eb="69">
      <t>コウシン</t>
    </rPh>
    <rPh sb="70" eb="73">
      <t>ヒツヨウセイ</t>
    </rPh>
    <rPh sb="74" eb="75">
      <t>タカ</t>
    </rPh>
    <rPh sb="83" eb="85">
      <t>コウシン</t>
    </rPh>
    <rPh sb="85" eb="87">
      <t>ザイゲン</t>
    </rPh>
    <rPh sb="88" eb="90">
      <t>カクホ</t>
    </rPh>
    <rPh sb="91" eb="93">
      <t>ケイエイ</t>
    </rPh>
    <rPh sb="94" eb="95">
      <t>アタ</t>
    </rPh>
    <rPh sb="97" eb="99">
      <t>エイキョウ</t>
    </rPh>
    <rPh sb="100" eb="102">
      <t>ブンセキ</t>
    </rPh>
    <rPh sb="104" eb="106">
      <t>ヒツヨウ</t>
    </rPh>
    <rPh sb="112" eb="114">
      <t>カンロ</t>
    </rPh>
    <rPh sb="114" eb="117">
      <t>ケイネンカ</t>
    </rPh>
    <rPh sb="119" eb="121">
      <t>ゼンコク</t>
    </rPh>
    <rPh sb="121" eb="123">
      <t>ヘイキン</t>
    </rPh>
    <rPh sb="124" eb="125">
      <t>ルイ</t>
    </rPh>
    <rPh sb="125" eb="126">
      <t>ダン</t>
    </rPh>
    <rPh sb="126" eb="128">
      <t>ヘイキン</t>
    </rPh>
    <rPh sb="129" eb="131">
      <t>ウワマワ</t>
    </rPh>
    <rPh sb="136" eb="138">
      <t>ホウテイ</t>
    </rPh>
    <rPh sb="138" eb="140">
      <t>タイヨウ</t>
    </rPh>
    <rPh sb="140" eb="142">
      <t>ネンスウ</t>
    </rPh>
    <rPh sb="143" eb="145">
      <t>ケイカ</t>
    </rPh>
    <rPh sb="147" eb="149">
      <t>カンロ</t>
    </rPh>
    <rPh sb="150" eb="151">
      <t>オオ</t>
    </rPh>
    <rPh sb="152" eb="154">
      <t>ホユウ</t>
    </rPh>
    <rPh sb="159" eb="161">
      <t>コンゴ</t>
    </rPh>
    <rPh sb="162" eb="164">
      <t>コウシン</t>
    </rPh>
    <rPh sb="164" eb="166">
      <t>トウシ</t>
    </rPh>
    <rPh sb="167" eb="168">
      <t>フ</t>
    </rPh>
    <rPh sb="260" eb="262">
      <t>カンロ</t>
    </rPh>
    <rPh sb="262" eb="264">
      <t>コウシン</t>
    </rPh>
    <rPh sb="264" eb="265">
      <t>リツ</t>
    </rPh>
    <rPh sb="271" eb="273">
      <t>ロウキュウ</t>
    </rPh>
    <rPh sb="273" eb="274">
      <t>カン</t>
    </rPh>
    <rPh sb="274" eb="276">
      <t>コウシン</t>
    </rPh>
    <rPh sb="277" eb="280">
      <t>タイシンカ</t>
    </rPh>
    <rPh sb="281" eb="283">
      <t>コウジ</t>
    </rPh>
    <rPh sb="284" eb="286">
      <t>チャクシュ</t>
    </rPh>
    <rPh sb="293" eb="295">
      <t>スウチ</t>
    </rPh>
    <rPh sb="296" eb="298">
      <t>カイゼン</t>
    </rPh>
    <rPh sb="298" eb="300">
      <t>ケイコウ</t>
    </rPh>
    <rPh sb="304" eb="306">
      <t>ゼンコク</t>
    </rPh>
    <rPh sb="306" eb="308">
      <t>ヘイキン</t>
    </rPh>
    <rPh sb="309" eb="310">
      <t>ルイ</t>
    </rPh>
    <rPh sb="310" eb="311">
      <t>ダン</t>
    </rPh>
    <rPh sb="311" eb="313">
      <t>ヘイキン</t>
    </rPh>
    <rPh sb="314" eb="316">
      <t>ウワマワ</t>
    </rPh>
    <rPh sb="317" eb="319">
      <t>コウシン</t>
    </rPh>
    <rPh sb="328" eb="330">
      <t>ゲンジョウ</t>
    </rPh>
    <rPh sb="336" eb="337">
      <t>スベ</t>
    </rPh>
    <rPh sb="339" eb="341">
      <t>コウシン</t>
    </rPh>
    <rPh sb="345" eb="346">
      <t>ヤク</t>
    </rPh>
    <rPh sb="348" eb="349">
      <t>ネン</t>
    </rPh>
    <rPh sb="355" eb="357">
      <t>ジギョウ</t>
    </rPh>
    <rPh sb="357" eb="358">
      <t>ヒ</t>
    </rPh>
    <rPh sb="359" eb="362">
      <t>ヘイジュンカ</t>
    </rPh>
    <rPh sb="363" eb="364">
      <t>ハカ</t>
    </rPh>
    <rPh sb="366" eb="369">
      <t>ケイカクテキ</t>
    </rPh>
    <rPh sb="371" eb="374">
      <t>コウリツテキ</t>
    </rPh>
    <rPh sb="375" eb="377">
      <t>コウシン</t>
    </rPh>
    <rPh sb="378" eb="379">
      <t>ト</t>
    </rPh>
    <rPh sb="380" eb="381">
      <t>ク</t>
    </rPh>
    <rPh sb="382" eb="384">
      <t>ヒツヨウ</t>
    </rPh>
    <phoneticPr fontId="4"/>
  </si>
  <si>
    <t>・経常収支比率は100％を上回っているが料金回収率が100％を下回り、給水に係る費用が給水収益で賄えていない状況となっている。
・有形固定資産減価償却率及び管路経年化率が高くなっており、施設更新の必要性が高まっている。H28から老朽管更新（耐震化）工事に着手しているが、今後も耐震化計画に基づきR9を目標とする基幹管路・施設の再構築に向けた同工事を計画的に実施していく。
・持続可能な経営基盤の強化を図るため、本市では3年毎に料金改定検討委員会を開催し、適正な料金水準を協議することとしている。
・今後は給水人口の減少等により経営環境が悪化するため、H29年度末に策定した「経営戦略」に基づき、安定した経営を行う。
・施設利用率は高いが、有収率が低水準であり施設の稼働が収益に十分結びついていない。
・漏水箇所の発見技術を磨くための各種研修会への参加に加えて、遠隔監視装置による監視を強化し、夜間流量の変化を中心に随時確認を行う。また、漏水調査を実施し、有収率の向上に努める。
・将来的な給水人口の減少等を踏まえ、周辺自治体や企業団との広域化・共同化を見据え、施設の統廃合・ダウンサイジング等の検討を行う。
・市ホームページやfacebookを活用した耐震化工事や漏水工事等に関する情報を発信している。また、利用者の水道事業への理解と関心を高めることを目的とした水道啓発イベントを開催している。R1年度は「経営戦略」の住民説明会を公民館単位で実施し、利用者と双方向的な広報活動を行っている。</t>
    <rPh sb="1" eb="3">
      <t>ケイジョウ</t>
    </rPh>
    <rPh sb="3" eb="5">
      <t>シュウシ</t>
    </rPh>
    <rPh sb="5" eb="7">
      <t>ヒリツ</t>
    </rPh>
    <rPh sb="13" eb="15">
      <t>ウワマワ</t>
    </rPh>
    <rPh sb="20" eb="22">
      <t>リョウキン</t>
    </rPh>
    <rPh sb="22" eb="24">
      <t>カイシュウ</t>
    </rPh>
    <rPh sb="24" eb="25">
      <t>リツ</t>
    </rPh>
    <rPh sb="31" eb="33">
      <t>シタマワ</t>
    </rPh>
    <rPh sb="35" eb="37">
      <t>キュウスイ</t>
    </rPh>
    <rPh sb="38" eb="39">
      <t>カカ</t>
    </rPh>
    <rPh sb="40" eb="42">
      <t>ヒヨウ</t>
    </rPh>
    <rPh sb="43" eb="45">
      <t>キュウスイ</t>
    </rPh>
    <rPh sb="45" eb="47">
      <t>シュウエキ</t>
    </rPh>
    <rPh sb="48" eb="49">
      <t>マカナ</t>
    </rPh>
    <rPh sb="54" eb="56">
      <t>ジョウキョウ</t>
    </rPh>
    <rPh sb="65" eb="67">
      <t>ユウケイ</t>
    </rPh>
    <rPh sb="67" eb="69">
      <t>コテイ</t>
    </rPh>
    <rPh sb="69" eb="71">
      <t>シサン</t>
    </rPh>
    <rPh sb="71" eb="73">
      <t>ゲンカ</t>
    </rPh>
    <rPh sb="73" eb="75">
      <t>ショウキャク</t>
    </rPh>
    <rPh sb="75" eb="76">
      <t>リツ</t>
    </rPh>
    <rPh sb="76" eb="77">
      <t>オヨ</t>
    </rPh>
    <rPh sb="78" eb="80">
      <t>カンロ</t>
    </rPh>
    <rPh sb="80" eb="83">
      <t>ケイネンカ</t>
    </rPh>
    <rPh sb="83" eb="84">
      <t>リツ</t>
    </rPh>
    <rPh sb="85" eb="86">
      <t>タカ</t>
    </rPh>
    <rPh sb="93" eb="95">
      <t>シセツ</t>
    </rPh>
    <rPh sb="95" eb="97">
      <t>コウシン</t>
    </rPh>
    <rPh sb="98" eb="101">
      <t>ヒツヨウセイ</t>
    </rPh>
    <rPh sb="102" eb="103">
      <t>タカ</t>
    </rPh>
    <rPh sb="114" eb="116">
      <t>ロウキュウ</t>
    </rPh>
    <rPh sb="116" eb="117">
      <t>カン</t>
    </rPh>
    <rPh sb="117" eb="119">
      <t>コウシン</t>
    </rPh>
    <rPh sb="120" eb="123">
      <t>タイシンカ</t>
    </rPh>
    <rPh sb="124" eb="126">
      <t>コウジ</t>
    </rPh>
    <rPh sb="127" eb="129">
      <t>チャクシュ</t>
    </rPh>
    <rPh sb="135" eb="137">
      <t>コンゴ</t>
    </rPh>
    <rPh sb="138" eb="141">
      <t>タイシンカ</t>
    </rPh>
    <rPh sb="141" eb="143">
      <t>ケイカク</t>
    </rPh>
    <rPh sb="144" eb="145">
      <t>モト</t>
    </rPh>
    <rPh sb="150" eb="152">
      <t>モクヒョウ</t>
    </rPh>
    <rPh sb="155" eb="157">
      <t>キカン</t>
    </rPh>
    <rPh sb="157" eb="159">
      <t>カンロ</t>
    </rPh>
    <rPh sb="160" eb="162">
      <t>シセツ</t>
    </rPh>
    <rPh sb="163" eb="166">
      <t>サイコウチク</t>
    </rPh>
    <rPh sb="167" eb="168">
      <t>ム</t>
    </rPh>
    <rPh sb="170" eb="171">
      <t>ドウ</t>
    </rPh>
    <rPh sb="171" eb="173">
      <t>コウジ</t>
    </rPh>
    <rPh sb="174" eb="177">
      <t>ケイカクテキ</t>
    </rPh>
    <rPh sb="178" eb="180">
      <t>ジッシ</t>
    </rPh>
    <rPh sb="249" eb="251">
      <t>コンゴ</t>
    </rPh>
    <rPh sb="252" eb="254">
      <t>キュウスイ</t>
    </rPh>
    <rPh sb="254" eb="256">
      <t>ジンコウ</t>
    </rPh>
    <rPh sb="257" eb="259">
      <t>ゲンショウ</t>
    </rPh>
    <rPh sb="259" eb="260">
      <t>トウ</t>
    </rPh>
    <rPh sb="263" eb="265">
      <t>ケイエイ</t>
    </rPh>
    <rPh sb="265" eb="267">
      <t>カンキョウ</t>
    </rPh>
    <rPh sb="268" eb="270">
      <t>アッカ</t>
    </rPh>
    <rPh sb="278" eb="280">
      <t>ネンド</t>
    </rPh>
    <rPh sb="280" eb="281">
      <t>マツ</t>
    </rPh>
    <rPh sb="282" eb="284">
      <t>サクテイ</t>
    </rPh>
    <rPh sb="287" eb="289">
      <t>ケイエイ</t>
    </rPh>
    <rPh sb="289" eb="291">
      <t>センリャク</t>
    </rPh>
    <rPh sb="293" eb="294">
      <t>モト</t>
    </rPh>
    <rPh sb="297" eb="299">
      <t>アンテイ</t>
    </rPh>
    <rPh sb="301" eb="303">
      <t>ケイエイ</t>
    </rPh>
    <rPh sb="304" eb="305">
      <t>オコナ</t>
    </rPh>
    <rPh sb="309" eb="311">
      <t>シセツ</t>
    </rPh>
    <rPh sb="311" eb="314">
      <t>リヨウリツ</t>
    </rPh>
    <rPh sb="315" eb="316">
      <t>タカ</t>
    </rPh>
    <rPh sb="319" eb="320">
      <t>ユウ</t>
    </rPh>
    <rPh sb="320" eb="322">
      <t>シュウリツ</t>
    </rPh>
    <rPh sb="323" eb="324">
      <t>テイ</t>
    </rPh>
    <rPh sb="324" eb="326">
      <t>スイジュン</t>
    </rPh>
    <rPh sb="329" eb="331">
      <t>シセツ</t>
    </rPh>
    <rPh sb="332" eb="334">
      <t>カドウ</t>
    </rPh>
    <rPh sb="335" eb="337">
      <t>シュウエキ</t>
    </rPh>
    <rPh sb="338" eb="340">
      <t>ジュウブン</t>
    </rPh>
    <rPh sb="340" eb="341">
      <t>ムス</t>
    </rPh>
    <rPh sb="351" eb="353">
      <t>ロウスイ</t>
    </rPh>
    <rPh sb="353" eb="355">
      <t>カショ</t>
    </rPh>
    <rPh sb="356" eb="358">
      <t>ハッケン</t>
    </rPh>
    <rPh sb="358" eb="360">
      <t>ギジュツ</t>
    </rPh>
    <rPh sb="361" eb="362">
      <t>ミガ</t>
    </rPh>
    <rPh sb="366" eb="368">
      <t>カクシュ</t>
    </rPh>
    <rPh sb="368" eb="370">
      <t>ケンシュウ</t>
    </rPh>
    <rPh sb="370" eb="371">
      <t>カイ</t>
    </rPh>
    <rPh sb="373" eb="375">
      <t>サンカ</t>
    </rPh>
    <rPh sb="376" eb="377">
      <t>クワ</t>
    </rPh>
    <rPh sb="380" eb="382">
      <t>エンカク</t>
    </rPh>
    <rPh sb="382" eb="384">
      <t>カンシ</t>
    </rPh>
    <rPh sb="384" eb="386">
      <t>ソウチ</t>
    </rPh>
    <rPh sb="389" eb="391">
      <t>カンシ</t>
    </rPh>
    <rPh sb="392" eb="394">
      <t>キョウカ</t>
    </rPh>
    <rPh sb="396" eb="398">
      <t>ヤカン</t>
    </rPh>
    <rPh sb="398" eb="400">
      <t>リュウリョウ</t>
    </rPh>
    <rPh sb="401" eb="403">
      <t>ヘンカ</t>
    </rPh>
    <rPh sb="404" eb="406">
      <t>チュウシン</t>
    </rPh>
    <rPh sb="407" eb="409">
      <t>ズイジ</t>
    </rPh>
    <rPh sb="409" eb="411">
      <t>カクニン</t>
    </rPh>
    <rPh sb="412" eb="413">
      <t>オコナ</t>
    </rPh>
    <rPh sb="418" eb="420">
      <t>ロウスイ</t>
    </rPh>
    <rPh sb="420" eb="422">
      <t>チョウサ</t>
    </rPh>
    <rPh sb="423" eb="425">
      <t>ジッシ</t>
    </rPh>
    <rPh sb="427" eb="428">
      <t>ユウ</t>
    </rPh>
    <rPh sb="428" eb="430">
      <t>シュウリツ</t>
    </rPh>
    <rPh sb="431" eb="433">
      <t>コウジョウ</t>
    </rPh>
    <rPh sb="434" eb="435">
      <t>ツト</t>
    </rPh>
    <rPh sb="440" eb="442">
      <t>ショウライ</t>
    </rPh>
    <rPh sb="442" eb="443">
      <t>テキ</t>
    </rPh>
    <rPh sb="444" eb="446">
      <t>キュウスイ</t>
    </rPh>
    <rPh sb="446" eb="448">
      <t>ジンコウ</t>
    </rPh>
    <rPh sb="449" eb="451">
      <t>ゲンショウ</t>
    </rPh>
    <rPh sb="451" eb="452">
      <t>トウ</t>
    </rPh>
    <rPh sb="453" eb="454">
      <t>フ</t>
    </rPh>
    <rPh sb="457" eb="459">
      <t>シュウヘン</t>
    </rPh>
    <rPh sb="459" eb="462">
      <t>ジチタイ</t>
    </rPh>
    <rPh sb="463" eb="465">
      <t>キギョウ</t>
    </rPh>
    <rPh sb="465" eb="466">
      <t>ダン</t>
    </rPh>
    <rPh sb="468" eb="471">
      <t>コウイキカ</t>
    </rPh>
    <rPh sb="472" eb="475">
      <t>キョウドウカ</t>
    </rPh>
    <rPh sb="476" eb="478">
      <t>ミス</t>
    </rPh>
    <rPh sb="480" eb="482">
      <t>シセツ</t>
    </rPh>
    <rPh sb="483" eb="486">
      <t>トウハイゴウ</t>
    </rPh>
    <rPh sb="495" eb="496">
      <t>トウ</t>
    </rPh>
    <rPh sb="497" eb="499">
      <t>ケントウ</t>
    </rPh>
    <rPh sb="500" eb="501">
      <t>オコナ</t>
    </rPh>
    <rPh sb="505" eb="506">
      <t>シ</t>
    </rPh>
    <rPh sb="522" eb="524">
      <t>カツヨウ</t>
    </rPh>
    <rPh sb="526" eb="529">
      <t>タイシンカ</t>
    </rPh>
    <rPh sb="529" eb="531">
      <t>コウジ</t>
    </rPh>
    <rPh sb="532" eb="534">
      <t>ロウスイ</t>
    </rPh>
    <rPh sb="534" eb="536">
      <t>コウジ</t>
    </rPh>
    <rPh sb="536" eb="537">
      <t>トウ</t>
    </rPh>
    <rPh sb="538" eb="539">
      <t>カン</t>
    </rPh>
    <rPh sb="541" eb="543">
      <t>ジョウホウ</t>
    </rPh>
    <rPh sb="544" eb="546">
      <t>ハッシン</t>
    </rPh>
    <rPh sb="554" eb="557">
      <t>リヨウシャ</t>
    </rPh>
    <rPh sb="558" eb="560">
      <t>スイドウ</t>
    </rPh>
    <rPh sb="560" eb="562">
      <t>ジギョウ</t>
    </rPh>
    <rPh sb="564" eb="566">
      <t>リカイ</t>
    </rPh>
    <rPh sb="567" eb="569">
      <t>カンシン</t>
    </rPh>
    <rPh sb="570" eb="571">
      <t>タカ</t>
    </rPh>
    <rPh sb="576" eb="578">
      <t>モクテキ</t>
    </rPh>
    <rPh sb="581" eb="583">
      <t>スイドウ</t>
    </rPh>
    <rPh sb="583" eb="585">
      <t>ケイハツ</t>
    </rPh>
    <rPh sb="590" eb="592">
      <t>カイサイ</t>
    </rPh>
    <rPh sb="599" eb="601">
      <t>ネンド</t>
    </rPh>
    <rPh sb="603" eb="605">
      <t>ケイエイ</t>
    </rPh>
    <rPh sb="605" eb="607">
      <t>センリャク</t>
    </rPh>
    <rPh sb="609" eb="611">
      <t>ジュウミン</t>
    </rPh>
    <rPh sb="611" eb="614">
      <t>セツメイカイ</t>
    </rPh>
    <rPh sb="615" eb="618">
      <t>コウミンカン</t>
    </rPh>
    <rPh sb="618" eb="620">
      <t>タンイ</t>
    </rPh>
    <rPh sb="621" eb="623">
      <t>ジッシ</t>
    </rPh>
    <rPh sb="625" eb="628">
      <t>リヨウシャ</t>
    </rPh>
    <rPh sb="629" eb="632">
      <t>ソウホウコウ</t>
    </rPh>
    <rPh sb="632" eb="633">
      <t>テキ</t>
    </rPh>
    <rPh sb="634" eb="636">
      <t>コウホウ</t>
    </rPh>
    <rPh sb="636" eb="638">
      <t>カツドウ</t>
    </rPh>
    <rPh sb="639" eb="6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</si>
</sst>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10"/>
      <color theme="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0.65</c:v>
                </c:pt>
                <c:pt idx="2">
                  <c:v>0.85</c:v>
                </c:pt>
                <c:pt idx="3">
                  <c:v>1.37</c:v>
                </c:pt>
                <c:pt idx="4">
                  <c:v>2.21</c:v>
                </c:pt>
              </c:numCache>
            </c:numRef>
          </c:val>
          <c:extLst>
            <c:ext xmlns:c16="http://schemas.microsoft.com/office/drawing/2014/chart" uri="{C3380CC4-5D6E-409C-BE32-E72D297353CC}">
              <c16:uniqueId val="{00000000-94DE-42A1-BDFD-6618542D8230}"/>
            </c:ext>
          </c:extLst>
        </c:ser>
        <c:dLbls>
          <c:showLegendKey val="0"/>
          <c:showVal val="0"/>
          <c:showCatName val="0"/>
          <c:showSerName val="0"/>
          <c:showPercent val="0"/>
          <c:showBubbleSize val="0"/>
        </c:dLbls>
        <c:gapWidth val="150"/>
        <c:axId val="41786368"/>
        <c:axId val="417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4DE-42A1-BDFD-6618542D8230}"/>
            </c:ext>
          </c:extLst>
        </c:ser>
        <c:dLbls>
          <c:showLegendKey val="0"/>
          <c:showVal val="0"/>
          <c:showCatName val="0"/>
          <c:showSerName val="0"/>
          <c:showPercent val="0"/>
          <c:showBubbleSize val="0"/>
        </c:dLbls>
        <c:marker val="1"/>
        <c:smooth val="0"/>
        <c:axId val="41786368"/>
        <c:axId val="41788544"/>
      </c:lineChart>
      <c:dateAx>
        <c:axId val="41786368"/>
        <c:scaling>
          <c:orientation val="minMax"/>
        </c:scaling>
        <c:delete val="1"/>
        <c:axPos val="b"/>
        <c:numFmt formatCode="ge" sourceLinked="1"/>
        <c:majorTickMark val="none"/>
        <c:minorTickMark val="none"/>
        <c:tickLblPos val="none"/>
        <c:crossAx val="41788544"/>
        <c:crosses val="autoZero"/>
        <c:auto val="1"/>
        <c:lblOffset val="100"/>
        <c:baseTimeUnit val="years"/>
      </c:dateAx>
      <c:valAx>
        <c:axId val="417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73.489999999999995</c:v>
                </c:pt>
                <c:pt idx="1">
                  <c:v>69.010000000000005</c:v>
                </c:pt>
                <c:pt idx="2">
                  <c:v>69.63</c:v>
                </c:pt>
                <c:pt idx="3">
                  <c:v>71.760000000000005</c:v>
                </c:pt>
                <c:pt idx="4">
                  <c:v>70.5</c:v>
                </c:pt>
              </c:numCache>
            </c:numRef>
          </c:val>
          <c:extLst>
            <c:ext xmlns:c16="http://schemas.microsoft.com/office/drawing/2014/chart" uri="{C3380CC4-5D6E-409C-BE32-E72D297353CC}">
              <c16:uniqueId val="{00000000-45BB-477E-BAB2-9F26DCB81C1B}"/>
            </c:ext>
          </c:extLst>
        </c:ser>
        <c:dLbls>
          <c:showLegendKey val="0"/>
          <c:showVal val="0"/>
          <c:showCatName val="0"/>
          <c:showSerName val="0"/>
          <c:showPercent val="0"/>
          <c:showBubbleSize val="0"/>
        </c:dLbls>
        <c:gapWidth val="150"/>
        <c:axId val="42728064"/>
        <c:axId val="427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5BB-477E-BAB2-9F26DCB81C1B}"/>
            </c:ext>
          </c:extLst>
        </c:ser>
        <c:dLbls>
          <c:showLegendKey val="0"/>
          <c:showVal val="0"/>
          <c:showCatName val="0"/>
          <c:showSerName val="0"/>
          <c:showPercent val="0"/>
          <c:showBubbleSize val="0"/>
        </c:dLbls>
        <c:marker val="1"/>
        <c:smooth val="0"/>
        <c:axId val="42728064"/>
        <c:axId val="42734336"/>
      </c:lineChart>
      <c:dateAx>
        <c:axId val="42728064"/>
        <c:scaling>
          <c:orientation val="minMax"/>
        </c:scaling>
        <c:delete val="1"/>
        <c:axPos val="b"/>
        <c:numFmt formatCode="ge" sourceLinked="1"/>
        <c:majorTickMark val="none"/>
        <c:minorTickMark val="none"/>
        <c:tickLblPos val="none"/>
        <c:crossAx val="42734336"/>
        <c:crosses val="autoZero"/>
        <c:auto val="1"/>
        <c:lblOffset val="100"/>
        <c:baseTimeUnit val="years"/>
      </c:dateAx>
      <c:valAx>
        <c:axId val="42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80.430000000000007</c:v>
                </c:pt>
                <c:pt idx="1">
                  <c:v>85</c:v>
                </c:pt>
                <c:pt idx="2">
                  <c:v>83.76</c:v>
                </c:pt>
                <c:pt idx="3">
                  <c:v>80.52</c:v>
                </c:pt>
                <c:pt idx="4">
                  <c:v>80.87</c:v>
                </c:pt>
              </c:numCache>
            </c:numRef>
          </c:val>
          <c:extLst>
            <c:ext xmlns:c16="http://schemas.microsoft.com/office/drawing/2014/chart" uri="{C3380CC4-5D6E-409C-BE32-E72D297353CC}">
              <c16:uniqueId val="{00000000-1AEB-4196-B390-C23A1436DC39}"/>
            </c:ext>
          </c:extLst>
        </c:ser>
        <c:dLbls>
          <c:showLegendKey val="0"/>
          <c:showVal val="0"/>
          <c:showCatName val="0"/>
          <c:showSerName val="0"/>
          <c:showPercent val="0"/>
          <c:showBubbleSize val="0"/>
        </c:dLbls>
        <c:gapWidth val="150"/>
        <c:axId val="42777984"/>
        <c:axId val="42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AEB-4196-B390-C23A1436DC39}"/>
            </c:ext>
          </c:extLst>
        </c:ser>
        <c:dLbls>
          <c:showLegendKey val="0"/>
          <c:showVal val="0"/>
          <c:showCatName val="0"/>
          <c:showSerName val="0"/>
          <c:showPercent val="0"/>
          <c:showBubbleSize val="0"/>
        </c:dLbls>
        <c:marker val="1"/>
        <c:smooth val="0"/>
        <c:axId val="42777984"/>
        <c:axId val="42788352"/>
      </c:lineChart>
      <c:dateAx>
        <c:axId val="42777984"/>
        <c:scaling>
          <c:orientation val="minMax"/>
        </c:scaling>
        <c:delete val="1"/>
        <c:axPos val="b"/>
        <c:numFmt formatCode="ge" sourceLinked="1"/>
        <c:majorTickMark val="none"/>
        <c:minorTickMark val="none"/>
        <c:tickLblPos val="none"/>
        <c:crossAx val="42788352"/>
        <c:crosses val="autoZero"/>
        <c:auto val="1"/>
        <c:lblOffset val="100"/>
        <c:baseTimeUnit val="years"/>
      </c:dateAx>
      <c:valAx>
        <c:axId val="427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108.12</c:v>
                </c:pt>
                <c:pt idx="1">
                  <c:v>107.43</c:v>
                </c:pt>
                <c:pt idx="2">
                  <c:v>120.65</c:v>
                </c:pt>
                <c:pt idx="3">
                  <c:v>115.28</c:v>
                </c:pt>
                <c:pt idx="4">
                  <c:v>110.19</c:v>
                </c:pt>
              </c:numCache>
            </c:numRef>
          </c:val>
          <c:extLst>
            <c:ext xmlns:c16="http://schemas.microsoft.com/office/drawing/2014/chart" uri="{C3380CC4-5D6E-409C-BE32-E72D297353CC}">
              <c16:uniqueId val="{00000000-9CC4-466E-9996-184D3EBBB16C}"/>
            </c:ext>
          </c:extLst>
        </c:ser>
        <c:dLbls>
          <c:showLegendKey val="0"/>
          <c:showVal val="0"/>
          <c:showCatName val="0"/>
          <c:showSerName val="0"/>
          <c:showPercent val="0"/>
          <c:showBubbleSize val="0"/>
        </c:dLbls>
        <c:gapWidth val="150"/>
        <c:axId val="42294656"/>
        <c:axId val="422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9CC4-466E-9996-184D3EBBB16C}"/>
            </c:ext>
          </c:extLst>
        </c:ser>
        <c:dLbls>
          <c:showLegendKey val="0"/>
          <c:showVal val="0"/>
          <c:showCatName val="0"/>
          <c:showSerName val="0"/>
          <c:showPercent val="0"/>
          <c:showBubbleSize val="0"/>
        </c:dLbls>
        <c:marker val="1"/>
        <c:smooth val="0"/>
        <c:axId val="42294656"/>
        <c:axId val="42296832"/>
      </c:lineChart>
      <c:dateAx>
        <c:axId val="42294656"/>
        <c:scaling>
          <c:orientation val="minMax"/>
        </c:scaling>
        <c:delete val="1"/>
        <c:axPos val="b"/>
        <c:numFmt formatCode="ge" sourceLinked="1"/>
        <c:majorTickMark val="none"/>
        <c:minorTickMark val="none"/>
        <c:tickLblPos val="none"/>
        <c:crossAx val="42296832"/>
        <c:crosses val="autoZero"/>
        <c:auto val="1"/>
        <c:lblOffset val="100"/>
        <c:baseTimeUnit val="years"/>
      </c:dateAx>
      <c:valAx>
        <c:axId val="422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61.81</c:v>
                </c:pt>
                <c:pt idx="1">
                  <c:v>63.7</c:v>
                </c:pt>
                <c:pt idx="2">
                  <c:v>63.29</c:v>
                </c:pt>
                <c:pt idx="3">
                  <c:v>58.24</c:v>
                </c:pt>
                <c:pt idx="4">
                  <c:v>58.18</c:v>
                </c:pt>
              </c:numCache>
            </c:numRef>
          </c:val>
          <c:extLst>
            <c:ext xmlns:c16="http://schemas.microsoft.com/office/drawing/2014/chart" uri="{C3380CC4-5D6E-409C-BE32-E72D297353CC}">
              <c16:uniqueId val="{00000000-C8B8-4809-93ED-70CE994F8374}"/>
            </c:ext>
          </c:extLst>
        </c:ser>
        <c:dLbls>
          <c:showLegendKey val="0"/>
          <c:showVal val="0"/>
          <c:showCatName val="0"/>
          <c:showSerName val="0"/>
          <c:showPercent val="0"/>
          <c:showBubbleSize val="0"/>
        </c:dLbls>
        <c:gapWidth val="150"/>
        <c:axId val="42401792"/>
        <c:axId val="424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8B8-4809-93ED-70CE994F8374}"/>
            </c:ext>
          </c:extLst>
        </c:ser>
        <c:dLbls>
          <c:showLegendKey val="0"/>
          <c:showVal val="0"/>
          <c:showCatName val="0"/>
          <c:showSerName val="0"/>
          <c:showPercent val="0"/>
          <c:showBubbleSize val="0"/>
        </c:dLbls>
        <c:marker val="1"/>
        <c:smooth val="0"/>
        <c:axId val="42401792"/>
        <c:axId val="42403712"/>
      </c:lineChart>
      <c:dateAx>
        <c:axId val="42401792"/>
        <c:scaling>
          <c:orientation val="minMax"/>
        </c:scaling>
        <c:delete val="1"/>
        <c:axPos val="b"/>
        <c:numFmt formatCode="ge" sourceLinked="1"/>
        <c:majorTickMark val="none"/>
        <c:minorTickMark val="none"/>
        <c:tickLblPos val="none"/>
        <c:crossAx val="42403712"/>
        <c:crosses val="autoZero"/>
        <c:auto val="1"/>
        <c:lblOffset val="100"/>
        <c:baseTimeUnit val="years"/>
      </c:dateAx>
      <c:valAx>
        <c:axId val="42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17.690000000000001</c:v>
                </c:pt>
                <c:pt idx="1">
                  <c:v>25.18</c:v>
                </c:pt>
                <c:pt idx="2">
                  <c:v>26.52</c:v>
                </c:pt>
                <c:pt idx="3">
                  <c:v>21.77</c:v>
                </c:pt>
                <c:pt idx="4">
                  <c:v>22.22</c:v>
                </c:pt>
              </c:numCache>
            </c:numRef>
          </c:val>
          <c:extLst>
            <c:ext xmlns:c16="http://schemas.microsoft.com/office/drawing/2014/chart" uri="{C3380CC4-5D6E-409C-BE32-E72D297353CC}">
              <c16:uniqueId val="{00000000-2BF1-4F71-84F4-2A729C412B7D}"/>
            </c:ext>
          </c:extLst>
        </c:ser>
        <c:dLbls>
          <c:showLegendKey val="0"/>
          <c:showVal val="0"/>
          <c:showCatName val="0"/>
          <c:showSerName val="0"/>
          <c:showPercent val="0"/>
          <c:showBubbleSize val="0"/>
        </c:dLbls>
        <c:gapWidth val="150"/>
        <c:axId val="42439040"/>
        <c:axId val="424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BF1-4F71-84F4-2A729C412B7D}"/>
            </c:ext>
          </c:extLst>
        </c:ser>
        <c:dLbls>
          <c:showLegendKey val="0"/>
          <c:showVal val="0"/>
          <c:showCatName val="0"/>
          <c:showSerName val="0"/>
          <c:showPercent val="0"/>
          <c:showBubbleSize val="0"/>
        </c:dLbls>
        <c:marker val="1"/>
        <c:smooth val="0"/>
        <c:axId val="42439040"/>
        <c:axId val="42440960"/>
      </c:lineChart>
      <c:dateAx>
        <c:axId val="42439040"/>
        <c:scaling>
          <c:orientation val="minMax"/>
        </c:scaling>
        <c:delete val="1"/>
        <c:axPos val="b"/>
        <c:numFmt formatCode="ge" sourceLinked="1"/>
        <c:majorTickMark val="none"/>
        <c:minorTickMark val="none"/>
        <c:tickLblPos val="none"/>
        <c:crossAx val="42440960"/>
        <c:crosses val="autoZero"/>
        <c:auto val="1"/>
        <c:lblOffset val="100"/>
        <c:baseTimeUnit val="years"/>
      </c:dateAx>
      <c:valAx>
        <c:axId val="424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9-4B21-8028-9361DC1C0243}"/>
            </c:ext>
          </c:extLst>
        </c:ser>
        <c:dLbls>
          <c:showLegendKey val="0"/>
          <c:showVal val="0"/>
          <c:showCatName val="0"/>
          <c:showSerName val="0"/>
          <c:showPercent val="0"/>
          <c:showBubbleSize val="0"/>
        </c:dLbls>
        <c:gapWidth val="150"/>
        <c:axId val="42477824"/>
        <c:axId val="424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B949-4B21-8028-9361DC1C0243}"/>
            </c:ext>
          </c:extLst>
        </c:ser>
        <c:dLbls>
          <c:showLegendKey val="0"/>
          <c:showVal val="0"/>
          <c:showCatName val="0"/>
          <c:showSerName val="0"/>
          <c:showPercent val="0"/>
          <c:showBubbleSize val="0"/>
        </c:dLbls>
        <c:marker val="1"/>
        <c:smooth val="0"/>
        <c:axId val="42477824"/>
        <c:axId val="42488192"/>
      </c:lineChart>
      <c:dateAx>
        <c:axId val="42477824"/>
        <c:scaling>
          <c:orientation val="minMax"/>
        </c:scaling>
        <c:delete val="1"/>
        <c:axPos val="b"/>
        <c:numFmt formatCode="ge" sourceLinked="1"/>
        <c:majorTickMark val="none"/>
        <c:minorTickMark val="none"/>
        <c:tickLblPos val="none"/>
        <c:crossAx val="42488192"/>
        <c:crosses val="autoZero"/>
        <c:auto val="1"/>
        <c:lblOffset val="100"/>
        <c:baseTimeUnit val="years"/>
      </c:dateAx>
      <c:valAx>
        <c:axId val="4248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357.81</c:v>
                </c:pt>
                <c:pt idx="1">
                  <c:v>378.8</c:v>
                </c:pt>
                <c:pt idx="2">
                  <c:v>435</c:v>
                </c:pt>
                <c:pt idx="3">
                  <c:v>505.03</c:v>
                </c:pt>
                <c:pt idx="4">
                  <c:v>531.58000000000004</c:v>
                </c:pt>
              </c:numCache>
            </c:numRef>
          </c:val>
          <c:extLst>
            <c:ext xmlns:c16="http://schemas.microsoft.com/office/drawing/2014/chart" uri="{C3380CC4-5D6E-409C-BE32-E72D297353CC}">
              <c16:uniqueId val="{00000000-A774-420A-BA9F-984D2B1F4381}"/>
            </c:ext>
          </c:extLst>
        </c:ser>
        <c:dLbls>
          <c:showLegendKey val="0"/>
          <c:showVal val="0"/>
          <c:showCatName val="0"/>
          <c:showSerName val="0"/>
          <c:showPercent val="0"/>
          <c:showBubbleSize val="0"/>
        </c:dLbls>
        <c:gapWidth val="150"/>
        <c:axId val="42519552"/>
        <c:axId val="425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774-420A-BA9F-984D2B1F4381}"/>
            </c:ext>
          </c:extLst>
        </c:ser>
        <c:dLbls>
          <c:showLegendKey val="0"/>
          <c:showVal val="0"/>
          <c:showCatName val="0"/>
          <c:showSerName val="0"/>
          <c:showPercent val="0"/>
          <c:showBubbleSize val="0"/>
        </c:dLbls>
        <c:marker val="1"/>
        <c:smooth val="0"/>
        <c:axId val="42519552"/>
        <c:axId val="42525824"/>
      </c:lineChart>
      <c:dateAx>
        <c:axId val="42519552"/>
        <c:scaling>
          <c:orientation val="minMax"/>
        </c:scaling>
        <c:delete val="1"/>
        <c:axPos val="b"/>
        <c:numFmt formatCode="ge" sourceLinked="1"/>
        <c:majorTickMark val="none"/>
        <c:minorTickMark val="none"/>
        <c:tickLblPos val="none"/>
        <c:crossAx val="42525824"/>
        <c:crosses val="autoZero"/>
        <c:auto val="1"/>
        <c:lblOffset val="100"/>
        <c:baseTimeUnit val="years"/>
      </c:dateAx>
      <c:valAx>
        <c:axId val="4252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217.57</c:v>
                </c:pt>
                <c:pt idx="1">
                  <c:v>215.95</c:v>
                </c:pt>
                <c:pt idx="2">
                  <c:v>194.09</c:v>
                </c:pt>
                <c:pt idx="3">
                  <c:v>231.76</c:v>
                </c:pt>
                <c:pt idx="4">
                  <c:v>241.13</c:v>
                </c:pt>
              </c:numCache>
            </c:numRef>
          </c:val>
          <c:extLst>
            <c:ext xmlns:c16="http://schemas.microsoft.com/office/drawing/2014/chart" uri="{C3380CC4-5D6E-409C-BE32-E72D297353CC}">
              <c16:uniqueId val="{00000000-2E27-47D2-99EE-53272B5A844C}"/>
            </c:ext>
          </c:extLst>
        </c:ser>
        <c:dLbls>
          <c:showLegendKey val="0"/>
          <c:showVal val="0"/>
          <c:showCatName val="0"/>
          <c:showSerName val="0"/>
          <c:showPercent val="0"/>
          <c:showBubbleSize val="0"/>
        </c:dLbls>
        <c:gapWidth val="150"/>
        <c:axId val="42616704"/>
        <c:axId val="426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2E27-47D2-99EE-53272B5A844C}"/>
            </c:ext>
          </c:extLst>
        </c:ser>
        <c:dLbls>
          <c:showLegendKey val="0"/>
          <c:showVal val="0"/>
          <c:showCatName val="0"/>
          <c:showSerName val="0"/>
          <c:showPercent val="0"/>
          <c:showBubbleSize val="0"/>
        </c:dLbls>
        <c:marker val="1"/>
        <c:smooth val="0"/>
        <c:axId val="42616704"/>
        <c:axId val="42631168"/>
      </c:lineChart>
      <c:dateAx>
        <c:axId val="42616704"/>
        <c:scaling>
          <c:orientation val="minMax"/>
        </c:scaling>
        <c:delete val="1"/>
        <c:axPos val="b"/>
        <c:numFmt formatCode="ge" sourceLinked="1"/>
        <c:majorTickMark val="none"/>
        <c:minorTickMark val="none"/>
        <c:tickLblPos val="none"/>
        <c:crossAx val="42631168"/>
        <c:crosses val="autoZero"/>
        <c:auto val="1"/>
        <c:lblOffset val="100"/>
        <c:baseTimeUnit val="years"/>
      </c:dateAx>
      <c:valAx>
        <c:axId val="4263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95.79</c:v>
                </c:pt>
                <c:pt idx="1">
                  <c:v>94.72</c:v>
                </c:pt>
                <c:pt idx="2">
                  <c:v>108.47</c:v>
                </c:pt>
                <c:pt idx="3">
                  <c:v>103.6</c:v>
                </c:pt>
                <c:pt idx="4">
                  <c:v>98.81</c:v>
                </c:pt>
              </c:numCache>
            </c:numRef>
          </c:val>
          <c:extLst>
            <c:ext xmlns:c16="http://schemas.microsoft.com/office/drawing/2014/chart" uri="{C3380CC4-5D6E-409C-BE32-E72D297353CC}">
              <c16:uniqueId val="{00000000-6B5D-4C4A-BBF4-6734267F8690}"/>
            </c:ext>
          </c:extLst>
        </c:ser>
        <c:dLbls>
          <c:showLegendKey val="0"/>
          <c:showVal val="0"/>
          <c:showCatName val="0"/>
          <c:showSerName val="0"/>
          <c:showPercent val="0"/>
          <c:showBubbleSize val="0"/>
        </c:dLbls>
        <c:gapWidth val="150"/>
        <c:axId val="42649472"/>
        <c:axId val="426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B5D-4C4A-BBF4-6734267F8690}"/>
            </c:ext>
          </c:extLst>
        </c:ser>
        <c:dLbls>
          <c:showLegendKey val="0"/>
          <c:showVal val="0"/>
          <c:showCatName val="0"/>
          <c:showSerName val="0"/>
          <c:showPercent val="0"/>
          <c:showBubbleSize val="0"/>
        </c:dLbls>
        <c:marker val="1"/>
        <c:smooth val="0"/>
        <c:axId val="42649472"/>
        <c:axId val="42659840"/>
      </c:lineChart>
      <c:dateAx>
        <c:axId val="42649472"/>
        <c:scaling>
          <c:orientation val="minMax"/>
        </c:scaling>
        <c:delete val="1"/>
        <c:axPos val="b"/>
        <c:numFmt formatCode="ge" sourceLinked="1"/>
        <c:majorTickMark val="none"/>
        <c:minorTickMark val="none"/>
        <c:tickLblPos val="none"/>
        <c:crossAx val="42659840"/>
        <c:crosses val="autoZero"/>
        <c:auto val="1"/>
        <c:lblOffset val="100"/>
        <c:baseTimeUnit val="years"/>
      </c:dateAx>
      <c:valAx>
        <c:axId val="42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200.03</c:v>
                </c:pt>
                <c:pt idx="1">
                  <c:v>191.93</c:v>
                </c:pt>
                <c:pt idx="2">
                  <c:v>193.65</c:v>
                </c:pt>
                <c:pt idx="3">
                  <c:v>202.66</c:v>
                </c:pt>
                <c:pt idx="4">
                  <c:v>212.53</c:v>
                </c:pt>
              </c:numCache>
            </c:numRef>
          </c:val>
          <c:extLst>
            <c:ext xmlns:c16="http://schemas.microsoft.com/office/drawing/2014/chart" uri="{C3380CC4-5D6E-409C-BE32-E72D297353CC}">
              <c16:uniqueId val="{00000000-C220-4BFC-9738-6892FEDD2556}"/>
            </c:ext>
          </c:extLst>
        </c:ser>
        <c:dLbls>
          <c:showLegendKey val="0"/>
          <c:showVal val="0"/>
          <c:showCatName val="0"/>
          <c:showSerName val="0"/>
          <c:showPercent val="0"/>
          <c:showBubbleSize val="0"/>
        </c:dLbls>
        <c:gapWidth val="150"/>
        <c:axId val="42690816"/>
        <c:axId val="427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C220-4BFC-9738-6892FEDD2556}"/>
            </c:ext>
          </c:extLst>
        </c:ser>
        <c:dLbls>
          <c:showLegendKey val="0"/>
          <c:showVal val="0"/>
          <c:showCatName val="0"/>
          <c:showSerName val="0"/>
          <c:showPercent val="0"/>
          <c:showBubbleSize val="0"/>
        </c:dLbls>
        <c:marker val="1"/>
        <c:smooth val="0"/>
        <c:axId val="42690816"/>
        <c:axId val="42701184"/>
      </c:lineChart>
      <c:dateAx>
        <c:axId val="42690816"/>
        <c:scaling>
          <c:orientation val="minMax"/>
        </c:scaling>
        <c:delete val="1"/>
        <c:axPos val="b"/>
        <c:numFmt formatCode="ge" sourceLinked="1"/>
        <c:majorTickMark val="none"/>
        <c:minorTickMark val="none"/>
        <c:tickLblPos val="none"/>
        <c:crossAx val="42701184"/>
        <c:crosses val="autoZero"/>
        <c:auto val="1"/>
        <c:lblOffset val="100"/>
        <c:baseTimeUnit val="years"/>
      </c:dateAx>
      <c:valAx>
        <c:axId val="42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八幡浜市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33850</v>
      </c>
      <c r="AM8" s="60"/>
      <c r="AN8" s="60"/>
      <c r="AO8" s="60"/>
      <c r="AP8" s="60"/>
      <c r="AQ8" s="60"/>
      <c r="AR8" s="60"/>
      <c r="AS8" s="60"/>
      <c r="AT8" s="51">
        <f>データ!$S$6</f>
        <v>132.65</v>
      </c>
      <c r="AU8" s="52"/>
      <c r="AV8" s="52"/>
      <c r="AW8" s="52"/>
      <c r="AX8" s="52"/>
      <c r="AY8" s="52"/>
      <c r="AZ8" s="52"/>
      <c r="BA8" s="52"/>
      <c r="BB8" s="53">
        <f>データ!$T$6</f>
        <v>255.18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66.09</v>
      </c>
      <c r="J10" s="52"/>
      <c r="K10" s="52"/>
      <c r="L10" s="52"/>
      <c r="M10" s="52"/>
      <c r="N10" s="52"/>
      <c r="O10" s="63"/>
      <c r="P10" s="53">
        <f>データ!$P$6</f>
        <v>95.53</v>
      </c>
      <c r="Q10" s="53"/>
      <c r="R10" s="53"/>
      <c r="S10" s="53"/>
      <c r="T10" s="53"/>
      <c r="U10" s="53"/>
      <c r="V10" s="53"/>
      <c r="W10" s="60">
        <f>データ!$Q$6</f>
        <v>3430</v>
      </c>
      <c r="X10" s="60"/>
      <c r="Y10" s="60"/>
      <c r="Z10" s="60"/>
      <c r="AA10" s="60"/>
      <c r="AB10" s="60"/>
      <c r="AC10" s="60"/>
      <c r="AD10" s="2"/>
      <c r="AE10" s="2"/>
      <c r="AF10" s="2"/>
      <c r="AG10" s="2"/>
      <c r="AH10" s="4"/>
      <c r="AI10" s="4"/>
      <c r="AJ10" s="4"/>
      <c r="AK10" s="4"/>
      <c r="AL10" s="60">
        <f>データ!$U$6</f>
        <v>32022</v>
      </c>
      <c r="AM10" s="60"/>
      <c r="AN10" s="60"/>
      <c r="AO10" s="60"/>
      <c r="AP10" s="60"/>
      <c r="AQ10" s="60"/>
      <c r="AR10" s="60"/>
      <c r="AS10" s="60"/>
      <c r="AT10" s="51">
        <f>データ!$V$6</f>
        <v>35.57</v>
      </c>
      <c r="AU10" s="52"/>
      <c r="AV10" s="52"/>
      <c r="AW10" s="52"/>
      <c r="AX10" s="52"/>
      <c r="AY10" s="52"/>
      <c r="AZ10" s="52"/>
      <c r="BA10" s="52"/>
      <c r="BB10" s="53">
        <f>データ!$W$6</f>
        <v>900.25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106</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fPlgREH7WSOoD8XB8t2UAYgeaCzX6GOXdtl1NdMlGf3Na4ZoFzl1zluQgdcBd3VTTtdDPRmvNSoLn94iUYGNQ==" saltValue="NZM3MAlhBNT8vV4JujFG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66.09</v>
      </c>
      <c r="P6" s="35">
        <f t="shared" si="3"/>
        <v>95.53</v>
      </c>
      <c r="Q6" s="35">
        <f t="shared" si="3"/>
        <v>3430</v>
      </c>
      <c r="R6" s="35">
        <f t="shared" si="3"/>
        <v>33850</v>
      </c>
      <c r="S6" s="35">
        <f t="shared" si="3"/>
        <v>132.65</v>
      </c>
      <c r="T6" s="35">
        <f t="shared" si="3"/>
        <v>255.18</v>
      </c>
      <c r="U6" s="35">
        <f t="shared" si="3"/>
        <v>32022</v>
      </c>
      <c r="V6" s="35">
        <f t="shared" si="3"/>
        <v>35.57</v>
      </c>
      <c r="W6" s="35">
        <f t="shared" si="3"/>
        <v>900.25</v>
      </c>
      <c r="X6" s="36">
        <f>IF(X7="",NA(),X7)</f>
        <v>108.12</v>
      </c>
      <c r="Y6" s="36">
        <f t="shared" ref="Y6:AG6" si="4">IF(Y7="",NA(),Y7)</f>
        <v>107.43</v>
      </c>
      <c r="Z6" s="36">
        <f t="shared" si="4"/>
        <v>120.65</v>
      </c>
      <c r="AA6" s="36">
        <f t="shared" si="4"/>
        <v>115.28</v>
      </c>
      <c r="AB6" s="36">
        <f t="shared" si="4"/>
        <v>110.19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357.81</v>
      </c>
      <c r="AU6" s="36">
        <f t="shared" ref="AU6:BC6" si="6">IF(AU7="",NA(),AU7)</f>
        <v>378.8</v>
      </c>
      <c r="AV6" s="36">
        <f t="shared" si="6"/>
        <v>435</v>
      </c>
      <c r="AW6" s="36">
        <f t="shared" si="6"/>
        <v>505.03</v>
      </c>
      <c r="AX6" s="36">
        <f t="shared" si="6"/>
        <v>531.58000000000004</v>
      </c>
      <c r="AY6" s="36">
        <f t="shared" si="6"/>
        <v>382.09</v>
      </c>
      <c r="AZ6" s="36">
        <f t="shared" si="6"/>
        <v>371.31</v>
      </c>
      <c r="BA6" s="36">
        <f t="shared" si="6"/>
        <v>377.63</v>
      </c>
      <c r="BB6" s="36">
        <f t="shared" si="6"/>
        <v>357.34</v>
      </c>
      <c r="BC6" s="36">
        <f t="shared" si="6"/>
        <v>366.03</v>
      </c>
      <c r="BD6" s="35" t="str">
        <f>IF(BD7="","",IF(BD7="-","【-】","【"&amp;SUBSTITUTE(TEXT(BD7,"#,##0.00"),"-","△")&amp;"】"))</f>
        <v>【261.93】</v>
      </c>
      <c r="BE6" s="36">
        <f>IF(BE7="",NA(),BE7)</f>
        <v>217.57</v>
      </c>
      <c r="BF6" s="36">
        <f t="shared" ref="BF6:BN6" si="7">IF(BF7="",NA(),BF7)</f>
        <v>215.95</v>
      </c>
      <c r="BG6" s="36">
        <f t="shared" si="7"/>
        <v>194.09</v>
      </c>
      <c r="BH6" s="36">
        <f t="shared" si="7"/>
        <v>231.76</v>
      </c>
      <c r="BI6" s="36">
        <f t="shared" si="7"/>
        <v>241.13</v>
      </c>
      <c r="BJ6" s="36">
        <f t="shared" si="7"/>
        <v>385.06</v>
      </c>
      <c r="BK6" s="36">
        <f t="shared" si="7"/>
        <v>373.09</v>
      </c>
      <c r="BL6" s="36">
        <f t="shared" si="7"/>
        <v>364.71</v>
      </c>
      <c r="BM6" s="36">
        <f t="shared" si="7"/>
        <v>373.69</v>
      </c>
      <c r="BN6" s="36">
        <f t="shared" si="7"/>
        <v>370.12</v>
      </c>
      <c r="BO6" s="35" t="str">
        <f>IF(BO7="","",IF(BO7="-","【-】","【"&amp;SUBSTITUTE(TEXT(BO7,"#,##0.00"),"-","△")&amp;"】"))</f>
        <v>【270.46】</v>
      </c>
      <c r="BP6" s="36">
        <f>IF(BP7="",NA(),BP7)</f>
        <v>95.79</v>
      </c>
      <c r="BQ6" s="36">
        <f t="shared" ref="BQ6:BY6" si="8">IF(BQ7="",NA(),BQ7)</f>
        <v>94.72</v>
      </c>
      <c r="BR6" s="36">
        <f t="shared" si="8"/>
        <v>108.47</v>
      </c>
      <c r="BS6" s="36">
        <f t="shared" si="8"/>
        <v>103.6</v>
      </c>
      <c r="BT6" s="36">
        <f t="shared" si="8"/>
        <v>98.81</v>
      </c>
      <c r="BU6" s="36">
        <f t="shared" si="8"/>
        <v>99.07</v>
      </c>
      <c r="BV6" s="36">
        <f t="shared" si="8"/>
        <v>99.99</v>
      </c>
      <c r="BW6" s="36">
        <f t="shared" si="8"/>
        <v>100.65</v>
      </c>
      <c r="BX6" s="36">
        <f t="shared" si="8"/>
        <v>99.87</v>
      </c>
      <c r="BY6" s="36">
        <f t="shared" si="8"/>
        <v>100.42</v>
      </c>
      <c r="BZ6" s="35" t="str">
        <f>IF(BZ7="","",IF(BZ7="-","【-】","【"&amp;SUBSTITUTE(TEXT(BZ7,"#,##0.00"),"-","△")&amp;"】"))</f>
        <v>【103.91】</v>
      </c>
      <c r="CA6" s="36">
        <f>IF(CA7="",NA(),CA7)</f>
        <v>200.03</v>
      </c>
      <c r="CB6" s="36">
        <f t="shared" ref="CB6:CJ6" si="9">IF(CB7="",NA(),CB7)</f>
        <v>191.93</v>
      </c>
      <c r="CC6" s="36">
        <f t="shared" si="9"/>
        <v>193.65</v>
      </c>
      <c r="CD6" s="36">
        <f t="shared" si="9"/>
        <v>202.66</v>
      </c>
      <c r="CE6" s="36">
        <f t="shared" si="9"/>
        <v>212.53</v>
      </c>
      <c r="CF6" s="36">
        <f t="shared" si="9"/>
        <v>173.03</v>
      </c>
      <c r="CG6" s="36">
        <f t="shared" si="9"/>
        <v>171.15</v>
      </c>
      <c r="CH6" s="36">
        <f t="shared" si="9"/>
        <v>170.19</v>
      </c>
      <c r="CI6" s="36">
        <f t="shared" si="9"/>
        <v>171.81</v>
      </c>
      <c r="CJ6" s="36">
        <f t="shared" si="9"/>
        <v>171.67</v>
      </c>
      <c r="CK6" s="35" t="str">
        <f>IF(CK7="","",IF(CK7="-","【-】","【"&amp;SUBSTITUTE(TEXT(CK7,"#,##0.00"),"-","△")&amp;"】"))</f>
        <v>【167.11】</v>
      </c>
      <c r="CL6" s="36">
        <f>IF(CL7="",NA(),CL7)</f>
        <v>73.489999999999995</v>
      </c>
      <c r="CM6" s="36">
        <f t="shared" ref="CM6:CU6" si="10">IF(CM7="",NA(),CM7)</f>
        <v>69.010000000000005</v>
      </c>
      <c r="CN6" s="36">
        <f t="shared" si="10"/>
        <v>69.63</v>
      </c>
      <c r="CO6" s="36">
        <f t="shared" si="10"/>
        <v>71.760000000000005</v>
      </c>
      <c r="CP6" s="36">
        <f t="shared" si="10"/>
        <v>70.5</v>
      </c>
      <c r="CQ6" s="36">
        <f t="shared" si="10"/>
        <v>58.58</v>
      </c>
      <c r="CR6" s="36">
        <f t="shared" si="10"/>
        <v>58.53</v>
      </c>
      <c r="CS6" s="36">
        <f t="shared" si="10"/>
        <v>59.01</v>
      </c>
      <c r="CT6" s="36">
        <f t="shared" si="10"/>
        <v>60.03</v>
      </c>
      <c r="CU6" s="36">
        <f t="shared" si="10"/>
        <v>59.74</v>
      </c>
      <c r="CV6" s="35" t="str">
        <f>IF(CV7="","",IF(CV7="-","【-】","【"&amp;SUBSTITUTE(TEXT(CV7,"#,##0.00"),"-","△")&amp;"】"))</f>
        <v>【60.27】</v>
      </c>
      <c r="CW6" s="36">
        <f>IF(CW7="",NA(),CW7)</f>
        <v>80.430000000000007</v>
      </c>
      <c r="CX6" s="36">
        <f t="shared" ref="CX6:DF6" si="11">IF(CX7="",NA(),CX7)</f>
        <v>85</v>
      </c>
      <c r="CY6" s="36">
        <f t="shared" si="11"/>
        <v>83.76</v>
      </c>
      <c r="CZ6" s="36">
        <f t="shared" si="11"/>
        <v>80.52</v>
      </c>
      <c r="DA6" s="36">
        <f t="shared" si="11"/>
        <v>80.87</v>
      </c>
      <c r="DB6" s="36">
        <f t="shared" si="11"/>
        <v>85.23</v>
      </c>
      <c r="DC6" s="36">
        <f t="shared" si="11"/>
        <v>85.26</v>
      </c>
      <c r="DD6" s="36">
        <f t="shared" si="11"/>
        <v>85.37</v>
      </c>
      <c r="DE6" s="36">
        <f t="shared" si="11"/>
        <v>84.81</v>
      </c>
      <c r="DF6" s="36">
        <f t="shared" si="11"/>
        <v>84.8</v>
      </c>
      <c r="DG6" s="35" t="str">
        <f>IF(DG7="","",IF(DG7="-","【-】","【"&amp;SUBSTITUTE(TEXT(DG7,"#,##0.00"),"-","△")&amp;"】"))</f>
        <v>【89.92】</v>
      </c>
      <c r="DH6" s="36">
        <f>IF(DH7="",NA(),DH7)</f>
        <v>61.81</v>
      </c>
      <c r="DI6" s="36">
        <f t="shared" ref="DI6:DQ6" si="12">IF(DI7="",NA(),DI7)</f>
        <v>63.7</v>
      </c>
      <c r="DJ6" s="36">
        <f t="shared" si="12"/>
        <v>63.29</v>
      </c>
      <c r="DK6" s="36">
        <f t="shared" si="12"/>
        <v>58.24</v>
      </c>
      <c r="DL6" s="36">
        <f t="shared" si="12"/>
        <v>58.18</v>
      </c>
      <c r="DM6" s="36">
        <f t="shared" si="12"/>
        <v>44.31</v>
      </c>
      <c r="DN6" s="36">
        <f t="shared" si="12"/>
        <v>45.75</v>
      </c>
      <c r="DO6" s="36">
        <f t="shared" si="12"/>
        <v>46.9</v>
      </c>
      <c r="DP6" s="36">
        <f t="shared" si="12"/>
        <v>47.28</v>
      </c>
      <c r="DQ6" s="36">
        <f t="shared" si="12"/>
        <v>47.66</v>
      </c>
      <c r="DR6" s="35" t="str">
        <f>IF(DR7="","",IF(DR7="-","【-】","【"&amp;SUBSTITUTE(TEXT(DR7,"#,##0.00"),"-","△")&amp;"】"))</f>
        <v>【48.85】</v>
      </c>
      <c r="DS6" s="36">
        <f>IF(DS7="",NA(),DS7)</f>
        <v>17.690000000000001</v>
      </c>
      <c r="DT6" s="36">
        <f t="shared" ref="DT6:EB6" si="13">IF(DT7="",NA(),DT7)</f>
        <v>25.18</v>
      </c>
      <c r="DU6" s="36">
        <f t="shared" si="13"/>
        <v>26.52</v>
      </c>
      <c r="DV6" s="36">
        <f t="shared" si="13"/>
        <v>21.77</v>
      </c>
      <c r="DW6" s="36">
        <f t="shared" si="13"/>
        <v>22.22</v>
      </c>
      <c r="DX6" s="36">
        <f t="shared" si="13"/>
        <v>10.09</v>
      </c>
      <c r="DY6" s="36">
        <f t="shared" si="13"/>
        <v>10.54</v>
      </c>
      <c r="DZ6" s="36">
        <f t="shared" si="13"/>
        <v>12.03</v>
      </c>
      <c r="EA6" s="36">
        <f t="shared" si="13"/>
        <v>12.19</v>
      </c>
      <c r="EB6" s="36">
        <f t="shared" si="13"/>
        <v>15.1</v>
      </c>
      <c r="EC6" s="35" t="str">
        <f>IF(EC7="","",IF(EC7="-","【-】","【"&amp;SUBSTITUTE(TEXT(EC7,"#,##0.00"),"-","△")&amp;"】"))</f>
        <v>【17.80】</v>
      </c>
      <c r="ED6" s="36">
        <f>IF(ED7="",NA(),ED7)</f>
        <v>0.36</v>
      </c>
      <c r="EE6" s="36">
        <f t="shared" ref="EE6:EM6" si="14">IF(EE7="",NA(),EE7)</f>
        <v>0.65</v>
      </c>
      <c r="EF6" s="36">
        <f t="shared" si="14"/>
        <v>0.85</v>
      </c>
      <c r="EG6" s="36">
        <f t="shared" si="14"/>
        <v>1.37</v>
      </c>
      <c r="EH6" s="36">
        <f t="shared" si="14"/>
        <v>2.21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382043</v>
      </c>
      <c r="D7" s="38">
        <v>46</v>
      </c>
      <c r="E7" s="38">
        <v>1</v>
      </c>
      <c r="F7" s="38">
        <v>0</v>
      </c>
      <c r="G7" s="38">
        <v>1</v>
      </c>
      <c r="H7" s="38" t="s">
        <v>93</v>
      </c>
      <c r="I7" s="38" t="s">
        <v>94</v>
      </c>
      <c r="J7" s="38" t="s">
        <v>95</v>
      </c>
      <c r="K7" s="38" t="s">
        <v>96</v>
      </c>
      <c r="L7" s="38" t="s">
        <v>97</v>
      </c>
      <c r="M7" s="38" t="s">
        <v>98</v>
      </c>
      <c r="N7" s="39" t="s">
        <v>99</v>
      </c>
      <c r="O7" s="39">
        <v>66.09</v>
      </c>
      <c r="P7" s="39">
        <v>95.53</v>
      </c>
      <c r="Q7" s="39">
        <v>3430</v>
      </c>
      <c r="R7" s="39">
        <v>33850</v>
      </c>
      <c r="S7" s="39">
        <v>132.65</v>
      </c>
      <c r="T7" s="39">
        <v>255.18</v>
      </c>
      <c r="U7" s="39">
        <v>32022</v>
      </c>
      <c r="V7" s="39">
        <v>35.57</v>
      </c>
      <c r="W7" s="39">
        <v>900.25</v>
      </c>
      <c r="X7" s="39">
        <v>108.12</v>
      </c>
      <c r="Y7" s="39">
        <v>107.43</v>
      </c>
      <c r="Z7" s="39">
        <v>120.65</v>
      </c>
      <c r="AA7" s="39">
        <v>115.28</v>
      </c>
      <c r="AB7" s="39">
        <v>110.19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357.81</v>
      </c>
      <c r="AU7" s="39">
        <v>378.8</v>
      </c>
      <c r="AV7" s="39">
        <v>435</v>
      </c>
      <c r="AW7" s="39">
        <v>505.03</v>
      </c>
      <c r="AX7" s="39">
        <v>531.58000000000004</v>
      </c>
      <c r="AY7" s="39">
        <v>382.09</v>
      </c>
      <c r="AZ7" s="39">
        <v>371.31</v>
      </c>
      <c r="BA7" s="39">
        <v>377.63</v>
      </c>
      <c r="BB7" s="39">
        <v>357.34</v>
      </c>
      <c r="BC7" s="39">
        <v>366.03</v>
      </c>
      <c r="BD7" s="39">
        <v>261.93</v>
      </c>
      <c r="BE7" s="39">
        <v>217.57</v>
      </c>
      <c r="BF7" s="39">
        <v>215.95</v>
      </c>
      <c r="BG7" s="39">
        <v>194.09</v>
      </c>
      <c r="BH7" s="39">
        <v>231.76</v>
      </c>
      <c r="BI7" s="39">
        <v>241.13</v>
      </c>
      <c r="BJ7" s="39">
        <v>385.06</v>
      </c>
      <c r="BK7" s="39">
        <v>373.09</v>
      </c>
      <c r="BL7" s="39">
        <v>364.71</v>
      </c>
      <c r="BM7" s="39">
        <v>373.69</v>
      </c>
      <c r="BN7" s="39">
        <v>370.12</v>
      </c>
      <c r="BO7" s="39">
        <v>270.45999999999998</v>
      </c>
      <c r="BP7" s="39">
        <v>95.79</v>
      </c>
      <c r="BQ7" s="39">
        <v>94.72</v>
      </c>
      <c r="BR7" s="39">
        <v>108.47</v>
      </c>
      <c r="BS7" s="39">
        <v>103.6</v>
      </c>
      <c r="BT7" s="39">
        <v>98.81</v>
      </c>
      <c r="BU7" s="39">
        <v>99.07</v>
      </c>
      <c r="BV7" s="39">
        <v>99.99</v>
      </c>
      <c r="BW7" s="39">
        <v>100.65</v>
      </c>
      <c r="BX7" s="39">
        <v>99.87</v>
      </c>
      <c r="BY7" s="39">
        <v>100.42</v>
      </c>
      <c r="BZ7" s="39">
        <v>103.91</v>
      </c>
      <c r="CA7" s="39">
        <v>200.03</v>
      </c>
      <c r="CB7" s="39">
        <v>191.93</v>
      </c>
      <c r="CC7" s="39">
        <v>193.65</v>
      </c>
      <c r="CD7" s="39">
        <v>202.66</v>
      </c>
      <c r="CE7" s="39">
        <v>212.53</v>
      </c>
      <c r="CF7" s="39">
        <v>173.03</v>
      </c>
      <c r="CG7" s="39">
        <v>171.15</v>
      </c>
      <c r="CH7" s="39">
        <v>170.19</v>
      </c>
      <c r="CI7" s="39">
        <v>171.81</v>
      </c>
      <c r="CJ7" s="39">
        <v>171.67</v>
      </c>
      <c r="CK7" s="39">
        <v>167.11</v>
      </c>
      <c r="CL7" s="39">
        <v>73.489999999999995</v>
      </c>
      <c r="CM7" s="39">
        <v>69.010000000000005</v>
      </c>
      <c r="CN7" s="39">
        <v>69.63</v>
      </c>
      <c r="CO7" s="39">
        <v>71.760000000000005</v>
      </c>
      <c r="CP7" s="39">
        <v>70.5</v>
      </c>
      <c r="CQ7" s="39">
        <v>58.58</v>
      </c>
      <c r="CR7" s="39">
        <v>58.53</v>
      </c>
      <c r="CS7" s="39">
        <v>59.01</v>
      </c>
      <c r="CT7" s="39">
        <v>60.03</v>
      </c>
      <c r="CU7" s="39">
        <v>59.74</v>
      </c>
      <c r="CV7" s="39">
        <v>60.27</v>
      </c>
      <c r="CW7" s="39">
        <v>80.430000000000007</v>
      </c>
      <c r="CX7" s="39">
        <v>85</v>
      </c>
      <c r="CY7" s="39">
        <v>83.76</v>
      </c>
      <c r="CZ7" s="39">
        <v>80.52</v>
      </c>
      <c r="DA7" s="39">
        <v>80.87</v>
      </c>
      <c r="DB7" s="39">
        <v>85.23</v>
      </c>
      <c r="DC7" s="39">
        <v>85.26</v>
      </c>
      <c r="DD7" s="39">
        <v>85.37</v>
      </c>
      <c r="DE7" s="39">
        <v>84.81</v>
      </c>
      <c r="DF7" s="39">
        <v>84.8</v>
      </c>
      <c r="DG7" s="39">
        <v>89.92</v>
      </c>
      <c r="DH7" s="39">
        <v>61.81</v>
      </c>
      <c r="DI7" s="39">
        <v>63.7</v>
      </c>
      <c r="DJ7" s="39">
        <v>63.29</v>
      </c>
      <c r="DK7" s="39">
        <v>58.24</v>
      </c>
      <c r="DL7" s="39">
        <v>58.18</v>
      </c>
      <c r="DM7" s="39">
        <v>44.31</v>
      </c>
      <c r="DN7" s="39">
        <v>45.75</v>
      </c>
      <c r="DO7" s="39">
        <v>46.9</v>
      </c>
      <c r="DP7" s="39">
        <v>47.28</v>
      </c>
      <c r="DQ7" s="39">
        <v>47.66</v>
      </c>
      <c r="DR7" s="39">
        <v>48.85</v>
      </c>
      <c r="DS7" s="39">
        <v>17.690000000000001</v>
      </c>
      <c r="DT7" s="39">
        <v>25.18</v>
      </c>
      <c r="DU7" s="39">
        <v>26.52</v>
      </c>
      <c r="DV7" s="39">
        <v>21.77</v>
      </c>
      <c r="DW7" s="39">
        <v>22.22</v>
      </c>
      <c r="DX7" s="39">
        <v>10.09</v>
      </c>
      <c r="DY7" s="39">
        <v>10.54</v>
      </c>
      <c r="DZ7" s="39">
        <v>12.03</v>
      </c>
      <c r="EA7" s="39">
        <v>12.19</v>
      </c>
      <c r="EB7" s="39">
        <v>15.1</v>
      </c>
      <c r="EC7" s="39">
        <v>17.8</v>
      </c>
      <c r="ED7" s="39">
        <v>0.36</v>
      </c>
      <c r="EE7" s="39">
        <v>0.65</v>
      </c>
      <c r="EF7" s="39">
        <v>0.85</v>
      </c>
      <c r="EG7" s="39">
        <v>1.37</v>
      </c>
      <c r="EH7" s="39">
        <v>2.21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2020-01-20T00:25:00Z</cp:lastPrinted>
  <dcterms:created xsi:type="dcterms:W3CDTF">2019-12-05T04:26:37Z</dcterms:created>
  <dcterms:modified xsi:type="dcterms:W3CDTF">2020-02-14T04:03:29Z</dcterms:modified>
  <cp:category/>
</cp:coreProperties>
</file>