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5Co+pTGX03x4gktiHgMpxZxbmGYIcM4pPvL0ZJWTHzpa6yNADxAv/VbbP+9w8nzGP7xUPkXd9kAtHcNQhpIwqQ==" workbookSaltValue="PCeBhFfzbCfAF3N7hcxR5g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51" i="4"/>
  <c r="BG30" i="4"/>
  <c r="FX30" i="4"/>
  <c r="AV76" i="4"/>
  <c r="KO51" i="4"/>
  <c r="LE76" i="4"/>
  <c r="FX51" i="4"/>
  <c r="KO30" i="4"/>
  <c r="HP76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<sst xmlns="http://schemas.openxmlformats.org/spreadsheetml/2006/main" count="278" uniqueCount="134">
  <si>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</si>
  <si>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</si>
  <si>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</si>
  <si>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</si>
  <si>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</si>
  <si>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</si>
  <si>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</si>
  <si>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</si>
  <si>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</si>
  <si>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</si>
  <si>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</si>
  <si>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</si>
  <si>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</si>
  <si>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</si>
  <si>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</si>
  <si>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</si>
  <si>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</si>
  <si>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</si>
  <si>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</si>
  <si>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</si>
  <si>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</si>
  <si>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</si>
  <si>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</si>
  <si>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</si>
  <si>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</si>
  <si>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</si>
  <si>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</si>
  <si>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</si>
  <si>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</si>
  <si>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</si>
  <si>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</si>
  <si>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</si>
  <si>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</si>
  <si>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</si>
  <si>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</si>
  <si>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</si>
  <si>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</si>
  <si>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</si>
  <si>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</si>
  <si>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</si>
  <si>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</si>
  <si>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</si>
  <si>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</si>
  <si>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</si>
  <si>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</si>
  <si>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</si>
  <si>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</si>
  <si>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</si>
  <si>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</si>
  <si>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</si>
  <si>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</si>
  <si>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</si>
  <si>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</si>
  <si>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</si>
  <si>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</si>
  <si>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</si>
  <si>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</si>
  <si>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</si>
  <si>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</si>
  <si>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</si>
  <si>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</si>
  <si>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</si>
  <si>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</si>
  <si>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</si>
  <si>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</si>
  <si>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</si>
  <si>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</si>
  <si>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</si>
  <si>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</si>
  <si>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</si>
  <si>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</si>
  <si>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</si>
  <si>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</si>
  <si>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</si>
  <si>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</si>
  <si>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</si>
  <si>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</si>
  <si>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</si>
  <si>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</si>
  <si>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</si>
  <si>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</si>
  <si>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</si>
  <si>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</si>
  <si>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</si>
  <si>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</si>
  <si>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</si>
  <si>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</si>
  <si>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</si>
  <si>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</si>
  <si>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</si>
  <si>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</si>
  <si>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</si>
  <si>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</si>
  <si>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</si>
  <si>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</si>
  <si>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</si>
  <si>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</si>
  <si>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</si>
  <si>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</si>
  <si>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</si>
  <si>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</si>
  <si>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</si>
  <si>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</si>
  <si>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</si>
  <si>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</si>
  <si>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</si>
  <si>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</si>
  <si>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</si>
  <si>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</si>
  <si>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</si>
  <si>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</si>
  <si>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</si>
  <si>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</si>
  <si>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</si>
  <si>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</si>
  <si>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</si>
  <si>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</si>
  <si>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</si>
  <si>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</si>
  <si>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</si>
  <si>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</si>
  <si>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</si>
  <si>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</si>
  <si>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</si>
  <si>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</si>
  <si>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</si>
  <si>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</si>
  <si>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</si>
  <si>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</si>
  <si>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</si>
  <si>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主に修繕費を計上している。
⑩企業債残高対料金収入比率
　平成26年度に既発債の償還が終了している。</t>
    <rPh sb="1" eb="3">
      <t>セツビ</t>
    </rPh>
    <rPh sb="3" eb="5">
      <t>トウシ</t>
    </rPh>
    <rPh sb="5" eb="7">
      <t>ミコミ</t>
    </rPh>
    <rPh sb="7" eb="8">
      <t>ガク</t>
    </rPh>
    <rPh sb="10" eb="11">
      <t>オモ</t>
    </rPh>
    <rPh sb="12" eb="14">
      <t>シュウゼン</t>
    </rPh>
    <rPh sb="14" eb="15">
      <t>ヒ</t>
    </rPh>
    <rPh sb="16" eb="18">
      <t>ケイジョウ</t>
    </rPh>
    <rPh sb="25" eb="27">
      <t>キギョウ</t>
    </rPh>
    <rPh sb="27" eb="28">
      <t>サイ</t>
    </rPh>
    <rPh sb="28" eb="30">
      <t>ザンダカ</t>
    </rPh>
    <rPh sb="30" eb="31">
      <t>タイ</t>
    </rPh>
    <rPh sb="31" eb="33">
      <t>リョウキン</t>
    </rPh>
    <rPh sb="33" eb="35">
      <t>シュウニュウ</t>
    </rPh>
    <rPh sb="35" eb="37">
      <t>ヒリツ</t>
    </rPh>
    <rPh sb="39" eb="41">
      <t>ヘイセイ</t>
    </rPh>
    <rPh sb="43" eb="45">
      <t>ネンド</t>
    </rPh>
    <rPh sb="46" eb="49">
      <t>キハツサイ</t>
    </rPh>
    <rPh sb="50" eb="52">
      <t>ショウカン</t>
    </rPh>
    <rPh sb="53" eb="55">
      <t>シュウリョウ</t>
    </rPh>
    <phoneticPr fontId="5"/>
  </si>
  <si>
    <t>⑪稼働率
　時間貸し駐車場廃止後、定期契約者は増加傾向にあったが、平成29年度よりやや減少しており、類似施設平均値を下回っている。</t>
    <rPh sb="1" eb="3">
      <t>カドウ</t>
    </rPh>
    <rPh sb="3" eb="4">
      <t>リツ</t>
    </rPh>
    <rPh sb="6" eb="8">
      <t>ジカン</t>
    </rPh>
    <rPh sb="8" eb="9">
      <t>ガ</t>
    </rPh>
    <rPh sb="10" eb="13">
      <t>チュウシャジョウ</t>
    </rPh>
    <rPh sb="13" eb="15">
      <t>ハイシ</t>
    </rPh>
    <rPh sb="15" eb="16">
      <t>ゴ</t>
    </rPh>
    <rPh sb="17" eb="19">
      <t>テイキ</t>
    </rPh>
    <rPh sb="19" eb="21">
      <t>ケイヤク</t>
    </rPh>
    <rPh sb="21" eb="22">
      <t>シャ</t>
    </rPh>
    <rPh sb="23" eb="25">
      <t>ゾウカ</t>
    </rPh>
    <rPh sb="25" eb="27">
      <t>ケイコウ</t>
    </rPh>
    <rPh sb="33" eb="35">
      <t>ヘイセイ</t>
    </rPh>
    <rPh sb="37" eb="39">
      <t>ネンド</t>
    </rPh>
    <rPh sb="43" eb="45">
      <t>ゲンショウ</t>
    </rPh>
    <rPh sb="50" eb="52">
      <t>ルイジ</t>
    </rPh>
    <rPh sb="52" eb="54">
      <t>シセツ</t>
    </rPh>
    <rPh sb="54" eb="57">
      <t>ヘイキンチ</t>
    </rPh>
    <rPh sb="58" eb="60">
      <t>シタマワ</t>
    </rPh>
    <phoneticPr fontId="5"/>
  </si>
  <si>
    <t>　時間貸し駐車場を廃止後、1～2階フロアを隣接する商業施設に貸し出しており、定期駐車の契約者も増加したため、営業に関する収益性を表す指標である売上高ＧＯＰ比率は類似施設平均値を上回っている。</t>
    <rPh sb="1" eb="3">
      <t>ジカン</t>
    </rPh>
    <rPh sb="3" eb="4">
      <t>ガ</t>
    </rPh>
    <rPh sb="5" eb="8">
      <t>チュウシャジョウ</t>
    </rPh>
    <rPh sb="9" eb="11">
      <t>ハイシ</t>
    </rPh>
    <rPh sb="11" eb="12">
      <t>ゴ</t>
    </rPh>
    <rPh sb="16" eb="17">
      <t>カイ</t>
    </rPh>
    <rPh sb="21" eb="23">
      <t>リンセツ</t>
    </rPh>
    <rPh sb="25" eb="27">
      <t>ショウギョウ</t>
    </rPh>
    <rPh sb="27" eb="29">
      <t>シセツ</t>
    </rPh>
    <rPh sb="30" eb="31">
      <t>カ</t>
    </rPh>
    <rPh sb="32" eb="33">
      <t>ダ</t>
    </rPh>
    <rPh sb="38" eb="40">
      <t>テイキ</t>
    </rPh>
    <rPh sb="40" eb="42">
      <t>チュウシャ</t>
    </rPh>
    <rPh sb="43" eb="45">
      <t>ケイヤク</t>
    </rPh>
    <rPh sb="45" eb="46">
      <t>シャ</t>
    </rPh>
    <rPh sb="47" eb="49">
      <t>ゾウカ</t>
    </rPh>
    <rPh sb="54" eb="56">
      <t>エイギョウ</t>
    </rPh>
    <rPh sb="57" eb="58">
      <t>カン</t>
    </rPh>
    <rPh sb="60" eb="63">
      <t>シュウエキセイ</t>
    </rPh>
    <rPh sb="64" eb="65">
      <t>アラワ</t>
    </rPh>
    <rPh sb="66" eb="68">
      <t>シヒョウ</t>
    </rPh>
    <rPh sb="71" eb="73">
      <t>ウリアゲ</t>
    </rPh>
    <rPh sb="73" eb="74">
      <t>ダカ</t>
    </rPh>
    <rPh sb="77" eb="79">
      <t>ヒリツ</t>
    </rPh>
    <rPh sb="80" eb="82">
      <t>ルイジ</t>
    </rPh>
    <rPh sb="82" eb="84">
      <t>シセツ</t>
    </rPh>
    <rPh sb="84" eb="87">
      <t>ヘイキンチ</t>
    </rPh>
    <rPh sb="88" eb="90">
      <t>ウワマワ</t>
    </rPh>
    <phoneticPr fontId="5"/>
  </si>
  <si>
    <t>①収益的収支比率
　平成25年に時間貸し駐車場を廃止し、平成26年度で既発債の償還が終了したことから、平成27年度より収益が大きく改善している。
④売上高ＧＯＰ
⑤ＥＢＩＴＤＡ
　売上高ＧＯＰは、類似施設平均値を上回っており、利益率は高い。
　ＥＢＩＴＤＡは、平年並みとなったが、類似施設の平均値を下回っている。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6" eb="18">
      <t>ジカン</t>
    </rPh>
    <rPh sb="18" eb="19">
      <t>ガ</t>
    </rPh>
    <rPh sb="20" eb="23">
      <t>チュウシャジョウ</t>
    </rPh>
    <rPh sb="24" eb="26">
      <t>ハイシ</t>
    </rPh>
    <rPh sb="28" eb="30">
      <t>ヘイセイ</t>
    </rPh>
    <rPh sb="32" eb="34">
      <t>ネンド</t>
    </rPh>
    <rPh sb="35" eb="38">
      <t>キハツサイ</t>
    </rPh>
    <rPh sb="39" eb="41">
      <t>ショウカン</t>
    </rPh>
    <rPh sb="42" eb="44">
      <t>シュウリョウ</t>
    </rPh>
    <rPh sb="51" eb="53">
      <t>ヘイセイ</t>
    </rPh>
    <rPh sb="55" eb="57">
      <t>ネンド</t>
    </rPh>
    <rPh sb="59" eb="61">
      <t>シュウエキ</t>
    </rPh>
    <rPh sb="62" eb="63">
      <t>オオ</t>
    </rPh>
    <rPh sb="65" eb="67">
      <t>カイゼン</t>
    </rPh>
    <rPh sb="74" eb="76">
      <t>ウリアゲ</t>
    </rPh>
    <rPh sb="76" eb="77">
      <t>ダカ</t>
    </rPh>
    <rPh sb="90" eb="92">
      <t>ウリアゲ</t>
    </rPh>
    <rPh sb="92" eb="93">
      <t>ダカ</t>
    </rPh>
    <rPh sb="98" eb="100">
      <t>ルイジ</t>
    </rPh>
    <rPh sb="100" eb="102">
      <t>シセツ</t>
    </rPh>
    <rPh sb="102" eb="105">
      <t>ヘイキンチ</t>
    </rPh>
    <rPh sb="106" eb="108">
      <t>ウワマワ</t>
    </rPh>
    <rPh sb="113" eb="115">
      <t>リエキ</t>
    </rPh>
    <rPh sb="115" eb="116">
      <t>リツ</t>
    </rPh>
    <rPh sb="117" eb="118">
      <t>タカ</t>
    </rPh>
    <rPh sb="130" eb="132">
      <t>ヘイネン</t>
    </rPh>
    <rPh sb="132" eb="133">
      <t>ナ</t>
    </rPh>
    <rPh sb="140" eb="142">
      <t>ルイジ</t>
    </rPh>
    <rPh sb="142" eb="144">
      <t>シセツ</t>
    </rPh>
    <rPh sb="145" eb="148">
      <t>ヘイキンチ</t>
    </rPh>
    <rPh sb="149" eb="151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</si>
</sst>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30.1</c:v>
                </c:pt>
                <c:pt idx="1">
                  <c:v>250.5</c:v>
                </c:pt>
                <c:pt idx="2">
                  <c:v>297.89999999999998</c:v>
                </c:pt>
                <c:pt idx="3">
                  <c:v>257.60000000000002</c:v>
                </c:pt>
                <c:pt idx="4">
                  <c:v>252.8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4-42AC-A305-D90BEA8C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2432"/>
        <c:axId val="5552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4-42AC-A305-D90BEA8C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2432"/>
        <c:axId val="55524352"/>
      </c:lineChart>
      <c:dateAx>
        <c:axId val="555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24352"/>
        <c:crosses val="autoZero"/>
        <c:auto val="1"/>
        <c:lblOffset val="100"/>
        <c:baseTimeUnit val="years"/>
      </c:dateAx>
      <c:valAx>
        <c:axId val="5552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2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057-925E-DED917BE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23616"/>
        <c:axId val="10182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057-925E-DED917BE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23616"/>
        <c:axId val="101825536"/>
      </c:lineChart>
      <c:dateAx>
        <c:axId val="1018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25536"/>
        <c:crosses val="autoZero"/>
        <c:auto val="1"/>
        <c:lblOffset val="100"/>
        <c:baseTimeUnit val="years"/>
      </c:dateAx>
      <c:valAx>
        <c:axId val="10182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82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89-4C5A-9C6A-035F074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33824"/>
        <c:axId val="1019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9-4C5A-9C6A-035F074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3824"/>
        <c:axId val="101935744"/>
      </c:lineChart>
      <c:dateAx>
        <c:axId val="1019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35744"/>
        <c:crosses val="autoZero"/>
        <c:auto val="1"/>
        <c:lblOffset val="100"/>
        <c:baseTimeUnit val="years"/>
      </c:dateAx>
      <c:valAx>
        <c:axId val="1019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33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7F-474A-8E88-F203EE20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86688"/>
        <c:axId val="1019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74A-8E88-F203EE20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6688"/>
        <c:axId val="101988608"/>
      </c:lineChart>
      <c:dateAx>
        <c:axId val="1019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88608"/>
        <c:crosses val="autoZero"/>
        <c:auto val="1"/>
        <c:lblOffset val="100"/>
        <c:baseTimeUnit val="years"/>
      </c:dateAx>
      <c:valAx>
        <c:axId val="1019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8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2-416F-83AF-4B5F4DF9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28800"/>
        <c:axId val="10203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2-416F-83AF-4B5F4DF9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8800"/>
        <c:axId val="102030720"/>
      </c:lineChart>
      <c:dateAx>
        <c:axId val="1020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30720"/>
        <c:crosses val="autoZero"/>
        <c:auto val="1"/>
        <c:lblOffset val="100"/>
        <c:baseTimeUnit val="years"/>
      </c:dateAx>
      <c:valAx>
        <c:axId val="10203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2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4-48CB-9337-384BAF8A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9856"/>
        <c:axId val="10209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4-48CB-9337-384BAF8A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9856"/>
        <c:axId val="102091776"/>
      </c:lineChart>
      <c:dateAx>
        <c:axId val="1020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91776"/>
        <c:crosses val="autoZero"/>
        <c:auto val="1"/>
        <c:lblOffset val="100"/>
        <c:baseTimeUnit val="years"/>
      </c:dateAx>
      <c:valAx>
        <c:axId val="10209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08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36.700000000000003</c:v>
                </c:pt>
                <c:pt idx="1">
                  <c:v>39.299999999999997</c:v>
                </c:pt>
                <c:pt idx="2">
                  <c:v>44.2</c:v>
                </c:pt>
                <c:pt idx="3">
                  <c:v>43.3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2A3-ADF7-8C2C2242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17600"/>
        <c:axId val="1042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8-42A3-ADF7-8C2C2242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7600"/>
        <c:axId val="104236160"/>
      </c:lineChart>
      <c:dateAx>
        <c:axId val="10421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36160"/>
        <c:crosses val="autoZero"/>
        <c:auto val="1"/>
        <c:lblOffset val="100"/>
        <c:baseTimeUnit val="years"/>
      </c:dateAx>
      <c:valAx>
        <c:axId val="1042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21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55.5</c:v>
                </c:pt>
                <c:pt idx="1">
                  <c:v>60.1</c:v>
                </c:pt>
                <c:pt idx="2">
                  <c:v>65.400000000000006</c:v>
                </c:pt>
                <c:pt idx="3">
                  <c:v>61.2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4-4364-8A50-2068233D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36000"/>
        <c:axId val="1043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4-4364-8A50-2068233D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36000"/>
        <c:axId val="104342272"/>
      </c:lineChart>
      <c:dateAx>
        <c:axId val="10433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42272"/>
        <c:crosses val="autoZero"/>
        <c:auto val="1"/>
        <c:lblOffset val="100"/>
        <c:baseTimeUnit val="years"/>
      </c:dateAx>
      <c:valAx>
        <c:axId val="1043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336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12033</c:v>
                </c:pt>
                <c:pt idx="1">
                  <c:v>13579</c:v>
                </c:pt>
                <c:pt idx="2">
                  <c:v>17033</c:v>
                </c:pt>
                <c:pt idx="3">
                  <c:v>15051</c:v>
                </c:pt>
                <c:pt idx="4">
                  <c:v>14016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8-4502-A782-891D90D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84768"/>
        <c:axId val="1043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8-4502-A782-891D90D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4768"/>
        <c:axId val="104391040"/>
      </c:lineChart>
      <c:dateAx>
        <c:axId val="10438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91040"/>
        <c:crosses val="autoZero"/>
        <c:auto val="1"/>
        <c:lblOffset val="100"/>
        <c:baseTimeUnit val="years"/>
      </c:dateAx>
      <c:valAx>
        <c:axId val="1043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384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北浜立体駐車場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11994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534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250.5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297.89999999999998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257.60000000000002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252.8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63.3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36.700000000000003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39.299999999999997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44.2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43.3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172.3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151.19999999999999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212.4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241.8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136.69999999999999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138.9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139.69999999999999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136.30000000000001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21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55.5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60.1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65.400000000000006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61.2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60.5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12033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13579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17033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15051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14016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39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24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30.4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44860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37496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31888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13314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23300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69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254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280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239.6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224.1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155.19999999999999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IcXqwFiJK0BdYM7NHAtb4gnwRaKvBUcWDRnWfVV/Od3af1Tp4Ryk9yz+UR+g/IRTHTAnAKtmx8HKEydtNFKqQ==" saltValue="ULkgql35k2EscfKaCUeeM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104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105</v>
      </c>
      <c r="BH5" s="59" t="s">
        <v>91</v>
      </c>
      <c r="BI5" s="59" t="s">
        <v>106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105</v>
      </c>
      <c r="BS5" s="59" t="s">
        <v>91</v>
      </c>
      <c r="BT5" s="59" t="s">
        <v>92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105</v>
      </c>
      <c r="CD5" s="59" t="s">
        <v>91</v>
      </c>
      <c r="CE5" s="59" t="s">
        <v>92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105</v>
      </c>
      <c r="CQ5" s="59" t="s">
        <v>104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105</v>
      </c>
      <c r="DB5" s="59" t="s">
        <v>91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107</v>
      </c>
      <c r="DL5" s="59" t="s">
        <v>101</v>
      </c>
      <c r="DM5" s="59" t="s">
        <v>104</v>
      </c>
      <c r="DN5" s="59" t="s">
        <v>92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23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>
        <f t="shared" si="1"/>
        <v>0</v>
      </c>
      <c r="X6" s="62" t="str">
        <f t="shared" si="1"/>
        <v>代行制</v>
      </c>
      <c r="Y6" s="64">
        <f>IF(Y8="-",NA(),Y8)</f>
        <v>30.1</v>
      </c>
      <c r="Z6" s="64">
        <f t="shared" ref="Z6:AH6" si="2">IF(Z8="-",NA(),Z8)</f>
        <v>250.5</v>
      </c>
      <c r="AA6" s="64">
        <f t="shared" si="2"/>
        <v>297.89999999999998</v>
      </c>
      <c r="AB6" s="64">
        <f t="shared" si="2"/>
        <v>257.60000000000002</v>
      </c>
      <c r="AC6" s="64">
        <f t="shared" si="2"/>
        <v>252.8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63.3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21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55.5</v>
      </c>
      <c r="BG6" s="64">
        <f t="shared" ref="BG6:BO6" si="5">IF(BG8="-",NA(),BG8)</f>
        <v>60.1</v>
      </c>
      <c r="BH6" s="64">
        <f t="shared" si="5"/>
        <v>65.400000000000006</v>
      </c>
      <c r="BI6" s="64">
        <f t="shared" si="5"/>
        <v>61.2</v>
      </c>
      <c r="BJ6" s="64">
        <f t="shared" si="5"/>
        <v>60.5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12033</v>
      </c>
      <c r="BR6" s="65">
        <f t="shared" ref="BR6:BZ6" si="6">IF(BR8="-",NA(),BR8)</f>
        <v>13579</v>
      </c>
      <c r="BS6" s="65">
        <f t="shared" si="6"/>
        <v>17033</v>
      </c>
      <c r="BT6" s="65">
        <f t="shared" si="6"/>
        <v>15051</v>
      </c>
      <c r="BU6" s="65">
        <f t="shared" si="6"/>
        <v>14016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69</v>
      </c>
      <c r="CN6" s="63">
        <f t="shared" si="7"/>
        <v>10000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36.700000000000003</v>
      </c>
      <c r="DL6" s="64">
        <f t="shared" ref="DL6:DT6" si="9">IF(DL8="-",NA(),DL8)</f>
        <v>39.299999999999997</v>
      </c>
      <c r="DM6" s="64">
        <f t="shared" si="9"/>
        <v>44.2</v>
      </c>
      <c r="DN6" s="64">
        <f t="shared" si="9"/>
        <v>43.3</v>
      </c>
      <c r="DO6" s="64">
        <f t="shared" si="9"/>
        <v>40.1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>
        <f t="shared" si="10"/>
        <v>0</v>
      </c>
      <c r="X7" s="62" t="str">
        <f t="shared" si="10"/>
        <v>代行制</v>
      </c>
      <c r="Y7" s="64">
        <f>Y8</f>
        <v>30.1</v>
      </c>
      <c r="Z7" s="64">
        <f t="shared" ref="Z7:AH7" si="11">Z8</f>
        <v>250.5</v>
      </c>
      <c r="AA7" s="64">
        <f t="shared" si="11"/>
        <v>297.89999999999998</v>
      </c>
      <c r="AB7" s="64">
        <f t="shared" si="11"/>
        <v>257.60000000000002</v>
      </c>
      <c r="AC7" s="64">
        <f t="shared" si="11"/>
        <v>252.8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63.3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21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55.5</v>
      </c>
      <c r="BG7" s="64">
        <f t="shared" ref="BG7:BO7" si="14">BG8</f>
        <v>60.1</v>
      </c>
      <c r="BH7" s="64">
        <f t="shared" si="14"/>
        <v>65.400000000000006</v>
      </c>
      <c r="BI7" s="64">
        <f t="shared" si="14"/>
        <v>61.2</v>
      </c>
      <c r="BJ7" s="64">
        <f t="shared" si="14"/>
        <v>60.5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12033</v>
      </c>
      <c r="BR7" s="65">
        <f t="shared" ref="BR7:BZ7" si="15">BR8</f>
        <v>13579</v>
      </c>
      <c r="BS7" s="65">
        <f t="shared" si="15"/>
        <v>17033</v>
      </c>
      <c r="BT7" s="65">
        <f t="shared" si="15"/>
        <v>15051</v>
      </c>
      <c r="BU7" s="65">
        <f t="shared" si="15"/>
        <v>14016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69</v>
      </c>
      <c r="CN7" s="63">
        <f>CN8</f>
        <v>10000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36.700000000000003</v>
      </c>
      <c r="DL7" s="64">
        <f t="shared" ref="DL7:DT7" si="17">DL8</f>
        <v>39.299999999999997</v>
      </c>
      <c r="DM7" s="64">
        <f t="shared" si="17"/>
        <v>44.2</v>
      </c>
      <c r="DN7" s="64">
        <f t="shared" si="17"/>
        <v>43.3</v>
      </c>
      <c r="DO7" s="64">
        <f t="shared" si="17"/>
        <v>40.1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23</v>
      </c>
      <c r="S8" s="69" t="s">
        <v>122</v>
      </c>
      <c r="T8" s="69" t="s">
        <v>123</v>
      </c>
      <c r="U8" s="70">
        <v>11994</v>
      </c>
      <c r="V8" s="70">
        <v>534</v>
      </c>
      <c r="W8" s="70">
        <v>0</v>
      </c>
      <c r="X8" s="69" t="s">
        <v>124</v>
      </c>
      <c r="Y8" s="71">
        <v>30.1</v>
      </c>
      <c r="Z8" s="71">
        <v>250.5</v>
      </c>
      <c r="AA8" s="71">
        <v>297.89999999999998</v>
      </c>
      <c r="AB8" s="71">
        <v>257.60000000000002</v>
      </c>
      <c r="AC8" s="71">
        <v>252.8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63.3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21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55.5</v>
      </c>
      <c r="BG8" s="71">
        <v>60.1</v>
      </c>
      <c r="BH8" s="71">
        <v>65.400000000000006</v>
      </c>
      <c r="BI8" s="71">
        <v>61.2</v>
      </c>
      <c r="BJ8" s="71">
        <v>60.5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12033</v>
      </c>
      <c r="BR8" s="72">
        <v>13579</v>
      </c>
      <c r="BS8" s="72">
        <v>17033</v>
      </c>
      <c r="BT8" s="73">
        <v>15051</v>
      </c>
      <c r="BU8" s="73">
        <v>14016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69</v>
      </c>
      <c r="CN8" s="70">
        <v>10000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36.700000000000003</v>
      </c>
      <c r="DL8" s="71">
        <v>39.299999999999997</v>
      </c>
      <c r="DM8" s="71">
        <v>44.2</v>
      </c>
      <c r="DN8" s="71">
        <v>43.3</v>
      </c>
      <c r="DO8" s="71">
        <v>40.1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2020-01-28T00:00:21Z</cp:lastPrinted>
  <dcterms:created xsi:type="dcterms:W3CDTF">2019-12-05T07:28:40Z</dcterms:created>
  <dcterms:modified xsi:type="dcterms:W3CDTF">2020-02-14T04:05:54Z</dcterms:modified>
  <cp:category/>
</cp:coreProperties>
</file>