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rry2BSvdjxDC6sifPUcAGZIYO4wheJkYq8iaOyy9rQHsfbENfrVMWrxG/TtlIbtS0GhNrtPBJD8P3VeACcz7Pg==" workbookSaltValue="w3TDb0v0evmmztJQb3wKh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MA51" i="4"/>
  <c r="CS51" i="4"/>
  <c r="HJ30" i="4"/>
  <c r="CS30" i="4"/>
  <c r="C11" i="5"/>
  <c r="D11" i="5"/>
  <c r="E11" i="5"/>
  <c r="B11" i="5"/>
  <c r="BK76" i="4" l="1"/>
  <c r="LH51" i="4"/>
  <c r="GQ51" i="4"/>
  <c r="LH30" i="4"/>
  <c r="BZ30" i="4"/>
  <c r="LT76" i="4"/>
  <c r="IE76" i="4"/>
  <c r="BZ51" i="4"/>
  <c r="GQ30" i="4"/>
  <c r="BG30" i="4"/>
  <c r="AV76" i="4"/>
  <c r="KO51" i="4"/>
  <c r="HP76" i="4"/>
  <c r="BG51" i="4"/>
  <c r="LE76" i="4"/>
  <c r="FX51" i="4"/>
  <c r="KO30" i="4"/>
  <c r="FX30" i="4"/>
  <c r="KP76" i="4"/>
  <c r="FE51" i="4"/>
  <c r="HA76" i="4"/>
  <c r="AN51" i="4"/>
  <c r="FE30" i="4"/>
  <c r="AN30" i="4"/>
  <c r="JV30" i="4"/>
  <c r="AG76" i="4"/>
  <c r="JV51" i="4"/>
  <c r="R76" i="4"/>
  <c r="KA76" i="4"/>
  <c r="EL51" i="4"/>
  <c r="JC30" i="4"/>
  <c r="U51" i="4"/>
  <c r="EL30" i="4"/>
  <c r="GL76" i="4"/>
  <c r="JC51" i="4"/>
  <c r="U30" i="4"/>
</calcChain>
</file>

<file path=xl/sharedStrings.xml><?xml version="1.0" encoding="utf-8"?>
<sst xmlns="http://schemas.openxmlformats.org/spreadsheetml/2006/main" count="278" uniqueCount="131">
  <si>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</si>
  <si>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</si>
  <si>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</si>
  <si>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</si>
  <si>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</si>
  <si>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</si>
  <si>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</si>
  <si>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</si>
  <si>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</si>
  <si>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</si>
  <si>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</si>
  <si>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</si>
  <si>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</si>
  <si>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</si>
  <si>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</si>
  <si>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</si>
  <si>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</si>
  <si>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</si>
  <si>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</si>
  <si>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</si>
  <si>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</si>
  <si>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</si>
  <si>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</si>
  <si>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</si>
  <si>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</si>
  <si>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</si>
  <si>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</si>
  <si>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</si>
  <si>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</si>
  <si>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</si>
  <si>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</si>
  <si>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</si>
  <si>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</si>
  <si>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</si>
  <si>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</si>
  <si>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</si>
  <si>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</si>
  <si>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</si>
  <si>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</si>
  <si>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</si>
  <si>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</si>
  <si>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</si>
  <si>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</si>
  <si>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</si>
  <si>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</si>
  <si>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</si>
  <si>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</si>
  <si>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</si>
  <si>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</si>
  <si>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</si>
  <si>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</si>
  <si>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</si>
  <si>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</si>
  <si>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</si>
  <si>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</si>
  <si>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</si>
  <si>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</si>
  <si>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</si>
  <si>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</si>
  <si>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</si>
  <si>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</si>
  <si>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</si>
  <si>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</si>
  <si>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</si>
  <si>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</si>
  <si>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</si>
  <si>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</si>
  <si>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</si>
  <si>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</si>
  <si>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</si>
  <si>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</si>
  <si>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</si>
  <si>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</si>
  <si>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</si>
  <si>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</si>
  <si>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</si>
  <si>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</si>
  <si>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</si>
  <si>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</si>
  <si>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</si>
  <si>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</si>
  <si>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</si>
  <si>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</si>
  <si>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</si>
  <si>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</si>
  <si>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</si>
  <si>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</si>
  <si>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</si>
  <si>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</si>
  <si>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</si>
  <si>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</si>
  <si>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</si>
  <si>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</si>
  <si>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</si>
  <si>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</si>
  <si>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</si>
  <si>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</si>
  <si>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</si>
  <si>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</si>
  <si>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</si>
  <si>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</si>
  <si>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</si>
  <si>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</si>
  <si>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</si>
  <si>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</si>
  <si>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</si>
  <si>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</si>
  <si>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</si>
  <si>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</si>
  <si>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</si>
  <si>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新川駐車場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</si>
  <si>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</si>
  <si>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</si>
  <si>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</si>
  <si>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</si>
  <si>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</si>
  <si>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</si>
  <si>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</si>
  <si>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</si>
  <si>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</si>
  <si>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</si>
  <si>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</si>
  <si>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</si>
  <si>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</si>
  <si>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</si>
  <si>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</si>
  <si>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</si>
  <si>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4年に1度大規模改修を行っているが、今後廃止に向けて検討しているため、設備投資は見込んでいない。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1">
      <t>ネン</t>
    </rPh>
    <rPh sb="13" eb="14">
      <t>ド</t>
    </rPh>
    <rPh sb="14" eb="17">
      <t>ダイキボ</t>
    </rPh>
    <rPh sb="17" eb="19">
      <t>カイシュウ</t>
    </rPh>
    <rPh sb="20" eb="21">
      <t>オコナ</t>
    </rPh>
    <rPh sb="27" eb="29">
      <t>コンゴ</t>
    </rPh>
    <rPh sb="29" eb="31">
      <t>ハイシ</t>
    </rPh>
    <rPh sb="32" eb="33">
      <t>ム</t>
    </rPh>
    <rPh sb="35" eb="37">
      <t>ケントウ</t>
    </rPh>
    <rPh sb="44" eb="46">
      <t>セツビ</t>
    </rPh>
    <rPh sb="46" eb="48">
      <t>トウシ</t>
    </rPh>
    <rPh sb="49" eb="51">
      <t>ミコ</t>
    </rPh>
    <phoneticPr fontId="5"/>
  </si>
  <si>
    <t>⑪稼働率
　平均値を大きく下回っており、年々減少傾向にある。時間貸し駐車場の利用については、年々減少傾向にあるが、定期利用については、ほぼ同程度で推移している。
　時間貸し駐車場の利用者減少の要因としては、駐車場付き商業施設の増加や近隣駐車場の整備、人口の減少が考えられる。</t>
    <rPh sb="1" eb="3">
      <t>カドウ</t>
    </rPh>
    <rPh sb="3" eb="4">
      <t>リツ</t>
    </rPh>
    <rPh sb="6" eb="9">
      <t>ヘイキンチ</t>
    </rPh>
    <rPh sb="10" eb="11">
      <t>オオ</t>
    </rPh>
    <rPh sb="13" eb="15">
      <t>シタマワ</t>
    </rPh>
    <rPh sb="20" eb="22">
      <t>ネンネン</t>
    </rPh>
    <rPh sb="22" eb="24">
      <t>ゲンショウ</t>
    </rPh>
    <rPh sb="24" eb="26">
      <t>ケイコウ</t>
    </rPh>
    <rPh sb="30" eb="32">
      <t>ジカン</t>
    </rPh>
    <rPh sb="32" eb="33">
      <t>ガ</t>
    </rPh>
    <rPh sb="34" eb="37">
      <t>チュウシャジョウ</t>
    </rPh>
    <rPh sb="38" eb="40">
      <t>リヨウ</t>
    </rPh>
    <rPh sb="46" eb="48">
      <t>ネンネン</t>
    </rPh>
    <rPh sb="48" eb="50">
      <t>ゲンショウ</t>
    </rPh>
    <rPh sb="50" eb="52">
      <t>ケイコウ</t>
    </rPh>
    <rPh sb="57" eb="59">
      <t>テイキ</t>
    </rPh>
    <rPh sb="59" eb="61">
      <t>リヨウ</t>
    </rPh>
    <rPh sb="69" eb="72">
      <t>ドウテイド</t>
    </rPh>
    <rPh sb="73" eb="75">
      <t>スイイ</t>
    </rPh>
    <rPh sb="82" eb="84">
      <t>ジカン</t>
    </rPh>
    <rPh sb="84" eb="85">
      <t>ガ</t>
    </rPh>
    <rPh sb="86" eb="89">
      <t>チュウシャジョウ</t>
    </rPh>
    <rPh sb="90" eb="93">
      <t>リヨウシャ</t>
    </rPh>
    <rPh sb="93" eb="95">
      <t>ゲンショウ</t>
    </rPh>
    <rPh sb="96" eb="98">
      <t>ヨウイン</t>
    </rPh>
    <rPh sb="103" eb="106">
      <t>チュウシャジョウ</t>
    </rPh>
    <rPh sb="106" eb="107">
      <t>ツ</t>
    </rPh>
    <rPh sb="108" eb="110">
      <t>ショウギョウ</t>
    </rPh>
    <rPh sb="110" eb="112">
      <t>シセツ</t>
    </rPh>
    <rPh sb="113" eb="115">
      <t>ゾウカ</t>
    </rPh>
    <rPh sb="116" eb="118">
      <t>キンリン</t>
    </rPh>
    <rPh sb="118" eb="121">
      <t>チュウシャジョウ</t>
    </rPh>
    <rPh sb="122" eb="124">
      <t>セイビ</t>
    </rPh>
    <rPh sb="125" eb="127">
      <t>ジンコウ</t>
    </rPh>
    <rPh sb="128" eb="130">
      <t>ゲンショウ</t>
    </rPh>
    <rPh sb="131" eb="132">
      <t>カンガ</t>
    </rPh>
    <phoneticPr fontId="5"/>
  </si>
  <si>
    <t>　収益等の状況については、現在赤字となっており、利益が出ていない。定期駐車の利用者数はほぼ横ばいであるが、時間貸し駐車場の利用者数については、駐車場付き商業施設の増加や近隣駐車場の整備、人口減少等により減少している。さらに4年に1度の大規模改修には約2,500万円の費用がかかるため、今後廃止を検討している。</t>
    <rPh sb="1" eb="3">
      <t>シュウエキ</t>
    </rPh>
    <rPh sb="3" eb="4">
      <t>トウ</t>
    </rPh>
    <rPh sb="5" eb="7">
      <t>ジョウキョウ</t>
    </rPh>
    <rPh sb="13" eb="15">
      <t>ゲンザイ</t>
    </rPh>
    <rPh sb="15" eb="17">
      <t>アカジ</t>
    </rPh>
    <rPh sb="24" eb="26">
      <t>リエキ</t>
    </rPh>
    <rPh sb="27" eb="28">
      <t>デ</t>
    </rPh>
    <rPh sb="33" eb="35">
      <t>テイキ</t>
    </rPh>
    <phoneticPr fontId="5"/>
  </si>
  <si>
    <t>①収益的収支比率
100％に満たない赤字状態が続いている。駐車場付きの商業施設の増加や近隣の駐車場整備、人口減少等により、使用料収入は年々減少傾向にある。主な支出は指定管理料であり、5年毎に見直している。
④売上高ＧＯＰ比率
⑤ＥＢＩＴＤＡ
　平均値を大きく下回っている。特に平成25年度からは収支が赤字で、利益が出ていない状況にある。</t>
    <rPh sb="1" eb="4">
      <t>シュウエキテキ</t>
    </rPh>
    <rPh sb="4" eb="6">
      <t>シュウシ</t>
    </rPh>
    <rPh sb="6" eb="8">
      <t>ヒリツ</t>
    </rPh>
    <rPh sb="14" eb="15">
      <t>ミ</t>
    </rPh>
    <rPh sb="18" eb="20">
      <t>アカジ</t>
    </rPh>
    <rPh sb="20" eb="22">
      <t>ジョウタイ</t>
    </rPh>
    <rPh sb="23" eb="24">
      <t>ツヅ</t>
    </rPh>
    <rPh sb="29" eb="32">
      <t>チュウシャジョウ</t>
    </rPh>
    <rPh sb="32" eb="33">
      <t>ツ</t>
    </rPh>
    <rPh sb="35" eb="37">
      <t>ショウギョウ</t>
    </rPh>
    <rPh sb="37" eb="39">
      <t>シセツ</t>
    </rPh>
    <rPh sb="40" eb="42">
      <t>ゾウカ</t>
    </rPh>
    <rPh sb="43" eb="45">
      <t>キンリン</t>
    </rPh>
    <rPh sb="46" eb="49">
      <t>チュウシャジョウ</t>
    </rPh>
    <rPh sb="49" eb="51">
      <t>セイビ</t>
    </rPh>
    <rPh sb="52" eb="54">
      <t>ジンコウ</t>
    </rPh>
    <rPh sb="54" eb="56">
      <t>ゲンショウ</t>
    </rPh>
    <rPh sb="56" eb="57">
      <t>トウ</t>
    </rPh>
    <rPh sb="61" eb="63">
      <t>シヨウ</t>
    </rPh>
    <rPh sb="63" eb="64">
      <t>リョウ</t>
    </rPh>
    <rPh sb="64" eb="66">
      <t>シュウニュウ</t>
    </rPh>
    <rPh sb="67" eb="69">
      <t>ネンネン</t>
    </rPh>
    <rPh sb="69" eb="71">
      <t>ゲンショウ</t>
    </rPh>
    <rPh sb="71" eb="73">
      <t>ケイコウ</t>
    </rPh>
    <rPh sb="77" eb="78">
      <t>オモ</t>
    </rPh>
    <rPh sb="79" eb="81">
      <t>シシュツ</t>
    </rPh>
    <rPh sb="82" eb="84">
      <t>シテイ</t>
    </rPh>
    <rPh sb="84" eb="86">
      <t>カンリ</t>
    </rPh>
    <rPh sb="86" eb="87">
      <t>リョウ</t>
    </rPh>
    <rPh sb="92" eb="94">
      <t>ネンゴト</t>
    </rPh>
    <rPh sb="95" eb="97">
      <t>ミナオ</t>
    </rPh>
    <rPh sb="104" eb="106">
      <t>ウリアゲ</t>
    </rPh>
    <rPh sb="106" eb="107">
      <t>ダカ</t>
    </rPh>
    <rPh sb="110" eb="112">
      <t>ヒリツ</t>
    </rPh>
    <rPh sb="122" eb="125">
      <t>ヘイキンチ</t>
    </rPh>
    <rPh sb="126" eb="127">
      <t>オオ</t>
    </rPh>
    <rPh sb="129" eb="131">
      <t>シタマワ</t>
    </rPh>
    <rPh sb="136" eb="137">
      <t>トク</t>
    </rPh>
    <rPh sb="138" eb="140">
      <t>ヘイセイ</t>
    </rPh>
    <rPh sb="142" eb="143">
      <t>ネン</t>
    </rPh>
    <rPh sb="143" eb="144">
      <t>ド</t>
    </rPh>
    <rPh sb="147" eb="149">
      <t>シュウシ</t>
    </rPh>
    <rPh sb="150" eb="152">
      <t>アカジ</t>
    </rPh>
    <rPh sb="154" eb="156">
      <t>リエキ</t>
    </rPh>
    <rPh sb="157" eb="158">
      <t>デ</t>
    </rPh>
    <rPh sb="162" eb="164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</si>
</sst>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86.7</c:v>
                </c:pt>
                <c:pt idx="1">
                  <c:v>87.5</c:v>
                </c:pt>
                <c:pt idx="2">
                  <c:v>87</c:v>
                </c:pt>
                <c:pt idx="3">
                  <c:v>93.5</c:v>
                </c:pt>
                <c:pt idx="4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1-4B52-A817-67E55FDD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22432"/>
        <c:axId val="5552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1-4B52-A817-67E55FDD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22432"/>
        <c:axId val="55524352"/>
      </c:lineChart>
      <c:dateAx>
        <c:axId val="5552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524352"/>
        <c:crosses val="autoZero"/>
        <c:auto val="1"/>
        <c:lblOffset val="100"/>
        <c:baseTimeUnit val="years"/>
      </c:dateAx>
      <c:valAx>
        <c:axId val="5552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22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A-49B7-98D5-C9380D426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89696"/>
        <c:axId val="10379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A-49B7-98D5-C9380D426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89696"/>
        <c:axId val="103791616"/>
      </c:lineChart>
      <c:dateAx>
        <c:axId val="10378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91616"/>
        <c:crosses val="autoZero"/>
        <c:auto val="1"/>
        <c:lblOffset val="100"/>
        <c:baseTimeUnit val="years"/>
      </c:dateAx>
      <c:valAx>
        <c:axId val="10379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789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0EB-45BE-A49D-03B7D1FD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28128"/>
        <c:axId val="10613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B-45BE-A49D-03B7D1FD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28128"/>
        <c:axId val="106130048"/>
      </c:lineChart>
      <c:dateAx>
        <c:axId val="10612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30048"/>
        <c:crosses val="autoZero"/>
        <c:auto val="1"/>
        <c:lblOffset val="100"/>
        <c:baseTimeUnit val="years"/>
      </c:dateAx>
      <c:valAx>
        <c:axId val="10613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128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37-4D0C-9B58-E02F4266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78432"/>
        <c:axId val="10618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7-4D0C-9B58-E02F4266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78432"/>
        <c:axId val="106184704"/>
      </c:lineChart>
      <c:dateAx>
        <c:axId val="10617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84704"/>
        <c:crosses val="autoZero"/>
        <c:auto val="1"/>
        <c:lblOffset val="100"/>
        <c:baseTimeUnit val="years"/>
      </c:dateAx>
      <c:valAx>
        <c:axId val="10618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178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C-47A3-B118-E6E942DF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23104"/>
        <c:axId val="10622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C-47A3-B118-E6E942DF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23104"/>
        <c:axId val="106225024"/>
      </c:lineChart>
      <c:dateAx>
        <c:axId val="10622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25024"/>
        <c:crosses val="autoZero"/>
        <c:auto val="1"/>
        <c:lblOffset val="100"/>
        <c:baseTimeUnit val="years"/>
      </c:dateAx>
      <c:valAx>
        <c:axId val="10622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223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9-4F1D-8F3D-D23772D23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84544"/>
        <c:axId val="10628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9-4F1D-8F3D-D23772D23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84544"/>
        <c:axId val="106286464"/>
      </c:lineChart>
      <c:dateAx>
        <c:axId val="10628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86464"/>
        <c:crosses val="autoZero"/>
        <c:auto val="1"/>
        <c:lblOffset val="100"/>
        <c:baseTimeUnit val="years"/>
      </c:dateAx>
      <c:valAx>
        <c:axId val="10628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6284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32.9</c:v>
                </c:pt>
                <c:pt idx="1">
                  <c:v>34.799999999999997</c:v>
                </c:pt>
                <c:pt idx="2">
                  <c:v>32.299999999999997</c:v>
                </c:pt>
                <c:pt idx="3">
                  <c:v>32.9</c:v>
                </c:pt>
                <c:pt idx="4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A-4E25-B4E5-EB50845F7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9216"/>
        <c:axId val="10633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A-4E25-B4E5-EB50845F7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29216"/>
        <c:axId val="106331136"/>
      </c:lineChart>
      <c:dateAx>
        <c:axId val="10632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31136"/>
        <c:crosses val="autoZero"/>
        <c:auto val="1"/>
        <c:lblOffset val="100"/>
        <c:baseTimeUnit val="years"/>
      </c:dateAx>
      <c:valAx>
        <c:axId val="10633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329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-19.5</c:v>
                </c:pt>
                <c:pt idx="1">
                  <c:v>-14.3</c:v>
                </c:pt>
                <c:pt idx="2">
                  <c:v>-14.9</c:v>
                </c:pt>
                <c:pt idx="3">
                  <c:v>-7</c:v>
                </c:pt>
                <c:pt idx="4">
                  <c:v>-8.1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2-4C3A-9319-21B917E7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63904"/>
        <c:axId val="10643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2-4C3A-9319-21B917E7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63904"/>
        <c:axId val="106439808"/>
      </c:lineChart>
      <c:dateAx>
        <c:axId val="10636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39808"/>
        <c:crosses val="autoZero"/>
        <c:auto val="1"/>
        <c:lblOffset val="100"/>
        <c:baseTimeUnit val="years"/>
      </c:dateAx>
      <c:valAx>
        <c:axId val="10643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36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-2137</c:v>
                </c:pt>
                <c:pt idx="1">
                  <c:v>-1636</c:v>
                </c:pt>
                <c:pt idx="2">
                  <c:v>-1623</c:v>
                </c:pt>
                <c:pt idx="3">
                  <c:v>-780</c:v>
                </c:pt>
                <c:pt idx="4">
                  <c:v>-935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B-41FD-B972-6AA0903A7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82304"/>
        <c:axId val="10648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B-41FD-B972-6AA0903A7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82304"/>
        <c:axId val="106488576"/>
      </c:lineChart>
      <c:dateAx>
        <c:axId val="10648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88576"/>
        <c:crosses val="autoZero"/>
        <c:auto val="1"/>
        <c:lblOffset val="100"/>
        <c:baseTimeUnit val="years"/>
      </c:dateAx>
      <c:valAx>
        <c:axId val="10648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6482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新川駐車場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2639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117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161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86.7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87.5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93.5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92.5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32.9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34.799999999999997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32.299999999999997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32.9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32.299999999999997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-19.5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-14.3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-14.9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-8.1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-2137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-1636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-1623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-780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-935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ngcSNaABh1CVUBOeFlqoJObxRIQRmj/el2KISTpB0kEgwcURxoY3C0kXGYOJfacMujl9N1oi2h4ITbjsiswtQ==" saltValue="s6NZh34+uzMBp8rbevEBR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100</v>
      </c>
      <c r="AW5" s="59" t="s">
        <v>91</v>
      </c>
      <c r="AX5" s="59" t="s">
        <v>92</v>
      </c>
      <c r="AY5" s="59" t="s">
        <v>101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101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102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100</v>
      </c>
      <c r="DM5" s="59" t="s">
        <v>103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104</v>
      </c>
      <c r="B6" s="60">
        <f>B8</f>
        <v>2018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愛媛県八幡浜市</v>
      </c>
      <c r="I6" s="60" t="str">
        <f t="shared" si="1"/>
        <v>新川駐車場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44</v>
      </c>
      <c r="S6" s="62" t="str">
        <f t="shared" si="1"/>
        <v>商業施設</v>
      </c>
      <c r="T6" s="62" t="str">
        <f t="shared" si="1"/>
        <v>無</v>
      </c>
      <c r="U6" s="63">
        <f t="shared" si="1"/>
        <v>2639</v>
      </c>
      <c r="V6" s="63">
        <f t="shared" si="1"/>
        <v>161</v>
      </c>
      <c r="W6" s="63">
        <f t="shared" si="1"/>
        <v>120</v>
      </c>
      <c r="X6" s="62" t="str">
        <f t="shared" si="1"/>
        <v>代行制</v>
      </c>
      <c r="Y6" s="64">
        <f>IF(Y8="-",NA(),Y8)</f>
        <v>86.7</v>
      </c>
      <c r="Z6" s="64">
        <f t="shared" ref="Z6:AH6" si="2">IF(Z8="-",NA(),Z8)</f>
        <v>87.5</v>
      </c>
      <c r="AA6" s="64">
        <f t="shared" si="2"/>
        <v>87</v>
      </c>
      <c r="AB6" s="64">
        <f t="shared" si="2"/>
        <v>93.5</v>
      </c>
      <c r="AC6" s="64">
        <f t="shared" si="2"/>
        <v>92.5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-19.5</v>
      </c>
      <c r="BG6" s="64">
        <f t="shared" ref="BG6:BO6" si="5">IF(BG8="-",NA(),BG8)</f>
        <v>-14.3</v>
      </c>
      <c r="BH6" s="64">
        <f t="shared" si="5"/>
        <v>-14.9</v>
      </c>
      <c r="BI6" s="64">
        <f t="shared" si="5"/>
        <v>-7</v>
      </c>
      <c r="BJ6" s="64">
        <f t="shared" si="5"/>
        <v>-8.1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-2137</v>
      </c>
      <c r="BR6" s="65">
        <f t="shared" ref="BR6:BZ6" si="6">IF(BR8="-",NA(),BR8)</f>
        <v>-1636</v>
      </c>
      <c r="BS6" s="65">
        <f t="shared" si="6"/>
        <v>-1623</v>
      </c>
      <c r="BT6" s="65">
        <f t="shared" si="6"/>
        <v>-780</v>
      </c>
      <c r="BU6" s="65">
        <f t="shared" si="6"/>
        <v>-935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32.9</v>
      </c>
      <c r="DL6" s="64">
        <f t="shared" ref="DL6:DT6" si="9">IF(DL8="-",NA(),DL8)</f>
        <v>34.799999999999997</v>
      </c>
      <c r="DM6" s="64">
        <f t="shared" si="9"/>
        <v>32.299999999999997</v>
      </c>
      <c r="DN6" s="64">
        <f t="shared" si="9"/>
        <v>32.9</v>
      </c>
      <c r="DO6" s="64">
        <f t="shared" si="9"/>
        <v>32.299999999999997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106</v>
      </c>
      <c r="B7" s="60">
        <f t="shared" ref="B7:X7" si="10">B8</f>
        <v>2018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愛媛県　八幡浜市</v>
      </c>
      <c r="I7" s="60" t="str">
        <f t="shared" si="10"/>
        <v>新川駐車場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2639</v>
      </c>
      <c r="V7" s="63">
        <f t="shared" si="10"/>
        <v>161</v>
      </c>
      <c r="W7" s="63">
        <f t="shared" si="10"/>
        <v>120</v>
      </c>
      <c r="X7" s="62" t="str">
        <f t="shared" si="10"/>
        <v>代行制</v>
      </c>
      <c r="Y7" s="64">
        <f>Y8</f>
        <v>86.7</v>
      </c>
      <c r="Z7" s="64">
        <f t="shared" ref="Z7:AH7" si="11">Z8</f>
        <v>87.5</v>
      </c>
      <c r="AA7" s="64">
        <f t="shared" si="11"/>
        <v>87</v>
      </c>
      <c r="AB7" s="64">
        <f t="shared" si="11"/>
        <v>93.5</v>
      </c>
      <c r="AC7" s="64">
        <f t="shared" si="11"/>
        <v>92.5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-19.5</v>
      </c>
      <c r="BG7" s="64">
        <f t="shared" ref="BG7:BO7" si="14">BG8</f>
        <v>-14.3</v>
      </c>
      <c r="BH7" s="64">
        <f t="shared" si="14"/>
        <v>-14.9</v>
      </c>
      <c r="BI7" s="64">
        <f t="shared" si="14"/>
        <v>-7</v>
      </c>
      <c r="BJ7" s="64">
        <f t="shared" si="14"/>
        <v>-8.1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-2137</v>
      </c>
      <c r="BR7" s="65">
        <f t="shared" ref="BR7:BZ7" si="15">BR8</f>
        <v>-1636</v>
      </c>
      <c r="BS7" s="65">
        <f t="shared" si="15"/>
        <v>-1623</v>
      </c>
      <c r="BT7" s="65">
        <f t="shared" si="15"/>
        <v>-780</v>
      </c>
      <c r="BU7" s="65">
        <f t="shared" si="15"/>
        <v>-935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108</v>
      </c>
      <c r="CL7" s="61"/>
      <c r="CM7" s="63">
        <f>CM8</f>
        <v>0</v>
      </c>
      <c r="CN7" s="63">
        <f>CN8</f>
        <v>0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32.9</v>
      </c>
      <c r="DL7" s="64">
        <f t="shared" ref="DL7:DT7" si="17">DL8</f>
        <v>34.799999999999997</v>
      </c>
      <c r="DM7" s="64">
        <f t="shared" si="17"/>
        <v>32.299999999999997</v>
      </c>
      <c r="DN7" s="64">
        <f t="shared" si="17"/>
        <v>32.9</v>
      </c>
      <c r="DO7" s="64">
        <f t="shared" si="17"/>
        <v>32.299999999999997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382043</v>
      </c>
      <c r="D8" s="67">
        <v>47</v>
      </c>
      <c r="E8" s="67">
        <v>14</v>
      </c>
      <c r="F8" s="67">
        <v>0</v>
      </c>
      <c r="G8" s="67">
        <v>1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44</v>
      </c>
      <c r="S8" s="69" t="s">
        <v>119</v>
      </c>
      <c r="T8" s="69" t="s">
        <v>120</v>
      </c>
      <c r="U8" s="70">
        <v>2639</v>
      </c>
      <c r="V8" s="70">
        <v>161</v>
      </c>
      <c r="W8" s="70">
        <v>120</v>
      </c>
      <c r="X8" s="69" t="s">
        <v>121</v>
      </c>
      <c r="Y8" s="71">
        <v>86.7</v>
      </c>
      <c r="Z8" s="71">
        <v>87.5</v>
      </c>
      <c r="AA8" s="71">
        <v>87</v>
      </c>
      <c r="AB8" s="71">
        <v>93.5</v>
      </c>
      <c r="AC8" s="71">
        <v>92.5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-19.5</v>
      </c>
      <c r="BG8" s="71">
        <v>-14.3</v>
      </c>
      <c r="BH8" s="71">
        <v>-14.9</v>
      </c>
      <c r="BI8" s="71">
        <v>-7</v>
      </c>
      <c r="BJ8" s="71">
        <v>-8.1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-2137</v>
      </c>
      <c r="BR8" s="72">
        <v>-1636</v>
      </c>
      <c r="BS8" s="72">
        <v>-1623</v>
      </c>
      <c r="BT8" s="73">
        <v>-780</v>
      </c>
      <c r="BU8" s="73">
        <v>-935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>
        <v>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32.9</v>
      </c>
      <c r="DL8" s="71">
        <v>34.799999999999997</v>
      </c>
      <c r="DM8" s="71">
        <v>32.299999999999997</v>
      </c>
      <c r="DN8" s="71">
        <v>32.9</v>
      </c>
      <c r="DO8" s="71">
        <v>32.299999999999997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2019-12-05T07:28:34Z</dcterms:created>
  <dcterms:modified xsi:type="dcterms:W3CDTF">2020-02-14T04:04:35Z</dcterms:modified>
  <cp:category/>
</cp:coreProperties>
</file>