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23\Documents\庶務係長\経営戦略・分析表\経営比較分析表\R03.1\210114公営企業に係る経営比較分析表（令和元年度決算）の分析等について\提出用\"/>
    </mc:Choice>
  </mc:AlternateContent>
  <workbookProtection workbookAlgorithmName="SHA-512" workbookHashValue="QSYTGVQEi7fzovRw6SIHjkPbfS7/AxEklRsxqsVpNxTjjj2uwbp6TUjDHFJfurR1rNQSUVbwMZgS7+kHCaDHQA==" workbookSaltValue="AgBvrBvTfHbkCQ/BOVZdk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<sst xmlns="http://schemas.openxmlformats.org/spreadsheetml/2006/main" count="319" uniqueCount="117">
  <si>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</si>
  <si>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</si>
  <si>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</si>
  <si>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</si>
  <si>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</si>
  <si>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</si>
  <si>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</si>
  <si>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</si>
  <si>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</si>
  <si>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</si>
  <si>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</si>
  <si>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</si>
  <si>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</si>
  <si>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</si>
  <si>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</si>
  <si>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</si>
  <si>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</si>
  <si>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</si>
  <si>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</si>
  <si>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</si>
  <si>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</si>
  <si>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</si>
  <si>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</si>
  <si>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</si>
  <si>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</si>
  <si>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</si>
  <si>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</si>
  <si>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</si>
  <si>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</si>
  <si>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</si>
  <si>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</si>
  <si>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</si>
  <si>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</si>
  <si>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</si>
  <si>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</si>
  <si>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</si>
  <si>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</si>
  <si>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</si>
  <si>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</si>
  <si>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</si>
  <si>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</si>
  <si>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</si>
  <si>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</si>
  <si>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</si>
  <si>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</si>
  <si>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</si>
  <si>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</si>
  <si>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</si>
  <si>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</si>
  <si>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</si>
  <si>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</si>
  <si>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</si>
  <si>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</si>
  <si>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</si>
  <si>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</si>
  <si>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</si>
  <si>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</si>
  <si>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</si>
  <si>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</si>
  <si>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</si>
  <si>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</si>
  <si>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</si>
  <si>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</si>
  <si>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</si>
  <si>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</si>
  <si>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</si>
  <si>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</si>
  <si>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</si>
  <si>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</si>
  <si>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</si>
  <si>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</si>
  <si>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</si>
  <si>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</si>
  <si>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</si>
  <si>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</si>
  <si>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</si>
  <si>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</si>
  <si>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</si>
  <si>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</si>
  <si>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</si>
  <si>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</si>
  <si>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</si>
  <si>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</si>
  <si>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</si>
  <si>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</si>
  <si>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</si>
  <si>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</si>
  <si>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</si>
  <si>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</si>
  <si>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</si>
  <si>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</si>
  <si>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</si>
  <si>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</si>
  <si>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</si>
  <si>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</si>
  <si>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</si>
  <si>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</si>
  <si>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</si>
  <si>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</si>
  <si>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</si>
  <si>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</si>
  <si>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</si>
  <si>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</si>
  <si>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</si>
  <si>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</si>
  <si>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</si>
  <si>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</si>
  <si>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</si>
  <si>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</si>
  <si>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</si>
  <si>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</si>
  <si>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</si>
  <si>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</si>
  <si>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</si>
  <si>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H29で保内処理区の面整備が完了したことにより、事業全体の整備率も100％に達し、今後は、老朽化している八幡浜処理区の管渠と処理場のストックマネジメント事業が中心となり、費用の増加が見込まれる。
　一方、収入面では、人口の減少と節水意識の向上等により、有収水量が減少し、それに伴う使用料の減少も続くと予想される。そのため、3年に1度の見直しを行いたい。
　今後は、経営戦略に基づき、保内処理区においては、水洗化率の向上、八幡浜処理区おいては、不明水対策による有収率の向上に努めていきたい。また、R1に企業会計に移行したので、公営企業としての効率性を発揮して、経営の合理化に努めていきたい。</t>
    <rPh sb="7" eb="9">
      <t>ショリ</t>
    </rPh>
    <rPh sb="77" eb="79">
      <t>ジギョウ</t>
    </rPh>
    <rPh sb="89" eb="91">
      <t>ゾウカ</t>
    </rPh>
    <rPh sb="122" eb="123">
      <t>トウ</t>
    </rPh>
    <rPh sb="179" eb="181">
      <t>コンゴ</t>
    </rPh>
    <rPh sb="183" eb="185">
      <t>ケイエイ</t>
    </rPh>
    <rPh sb="185" eb="187">
      <t>センリャク</t>
    </rPh>
    <rPh sb="188" eb="189">
      <t>モト</t>
    </rPh>
    <rPh sb="211" eb="214">
      <t>ヤワタハマ</t>
    </rPh>
    <rPh sb="214" eb="216">
      <t>ショリ</t>
    </rPh>
    <rPh sb="216" eb="217">
      <t>ク</t>
    </rPh>
    <rPh sb="222" eb="224">
      <t>フメイ</t>
    </rPh>
    <rPh sb="224" eb="225">
      <t>スイ</t>
    </rPh>
    <rPh sb="225" eb="227">
      <t>タイサク</t>
    </rPh>
    <rPh sb="230" eb="232">
      <t>ユウシュウ</t>
    </rPh>
    <rPh sb="232" eb="233">
      <t>リツ</t>
    </rPh>
    <rPh sb="234" eb="236">
      <t>コウジョウ</t>
    </rPh>
    <rPh sb="251" eb="253">
      <t>キギョウ</t>
    </rPh>
    <rPh sb="253" eb="255">
      <t>カイケイ</t>
    </rPh>
    <rPh sb="256" eb="258">
      <t>イコウ</t>
    </rPh>
    <rPh sb="263" eb="265">
      <t>コウエイ</t>
    </rPh>
    <rPh sb="265" eb="267">
      <t>キギョウ</t>
    </rPh>
    <rPh sb="271" eb="274">
      <t>コウリツセイ</t>
    </rPh>
    <rPh sb="275" eb="277">
      <t>ハッキ</t>
    </rPh>
    <rPh sb="280" eb="282">
      <t>ケイエイ</t>
    </rPh>
    <rPh sb="283" eb="286">
      <t>ゴウリカ</t>
    </rPh>
    <rPh sb="287" eb="288">
      <t>ツト</t>
    </rPh>
    <phoneticPr fontId="4"/>
  </si>
  <si>
    <t>①　収益的収支比率
　100％を上回っているが、一般会計繰入金が総収益の大半を占めており、使用料収入が減少傾向にあることから、水洗化率の向上と収入の確保に努める必要がある。
③　流動比率
　流動負債のほとんどが企業債償還額であり、類似団体平均に比べ、かなり低い水準となっているが、今後は償還額の減少に伴い改善していくと見込んでいる。
④　企業債残高対事業規模比率
　類似団体と比べ、比率が高くなっているが、面整備が完了したことにより企業債残高が減少しているため、今後は比率が減少していく。
⑤　経費回収率、⑥　汚水処理原価
　人口減少等により使用料収入と有収水量は微減を続けている。汚水処理費増加により経費回収率は低くなり、汚水処理原価は高くなっている。水洗化率の向上を図り、収入の確保及びコストの削減が必要と考える。
⑦　施設利用率
　処理区域の拡大に伴い増加していたが、H27に保内浄化センターの増築を行って以降、減少に転じている。今後も、面整備の完了により、処理人口、水量共に減少していくと見込んでいる。
⑧　水洗化率
　早い時期に整備が完了した八幡浜処理区では95％に近いが、H29に整備が完了した保内処理区では、年々増えてはいるが、未だ70％前後のため、今後も水洗化率の向上に努めていきたい。</t>
    <rPh sb="2" eb="5">
      <t>シュウエキテキ</t>
    </rPh>
    <rPh sb="5" eb="7">
      <t>シュウシ</t>
    </rPh>
    <rPh sb="7" eb="9">
      <t>ヒリツ</t>
    </rPh>
    <rPh sb="16" eb="18">
      <t>ウワマワ</t>
    </rPh>
    <rPh sb="24" eb="26">
      <t>イッパン</t>
    </rPh>
    <rPh sb="26" eb="28">
      <t>カイケイ</t>
    </rPh>
    <rPh sb="28" eb="30">
      <t>クリイレ</t>
    </rPh>
    <rPh sb="30" eb="31">
      <t>キン</t>
    </rPh>
    <rPh sb="32" eb="35">
      <t>ソウシュウエキ</t>
    </rPh>
    <rPh sb="36" eb="38">
      <t>タイハン</t>
    </rPh>
    <rPh sb="39" eb="40">
      <t>シ</t>
    </rPh>
    <rPh sb="45" eb="48">
      <t>シヨウリョウ</t>
    </rPh>
    <rPh sb="48" eb="50">
      <t>シュウニュウ</t>
    </rPh>
    <rPh sb="51" eb="53">
      <t>ゲンショウ</t>
    </rPh>
    <rPh sb="53" eb="55">
      <t>ケイコウ</t>
    </rPh>
    <rPh sb="63" eb="66">
      <t>スイセンカ</t>
    </rPh>
    <rPh sb="66" eb="67">
      <t>リツ</t>
    </rPh>
    <rPh sb="68" eb="70">
      <t>コウジョウ</t>
    </rPh>
    <rPh sb="71" eb="73">
      <t>シュウニュウ</t>
    </rPh>
    <rPh sb="74" eb="76">
      <t>カクホ</t>
    </rPh>
    <rPh sb="77" eb="78">
      <t>ツト</t>
    </rPh>
    <rPh sb="80" eb="82">
      <t>ヒツヨウ</t>
    </rPh>
    <rPh sb="89" eb="91">
      <t>リュウドウ</t>
    </rPh>
    <rPh sb="91" eb="93">
      <t>ヒリツ</t>
    </rPh>
    <rPh sb="110" eb="111">
      <t>ガク</t>
    </rPh>
    <rPh sb="115" eb="117">
      <t>ルイジ</t>
    </rPh>
    <rPh sb="117" eb="119">
      <t>ダンタイ</t>
    </rPh>
    <rPh sb="119" eb="121">
      <t>ヘイキン</t>
    </rPh>
    <rPh sb="122" eb="123">
      <t>クラ</t>
    </rPh>
    <rPh sb="128" eb="129">
      <t>ヒク</t>
    </rPh>
    <rPh sb="130" eb="132">
      <t>スイジュン</t>
    </rPh>
    <rPh sb="140" eb="142">
      <t>コンゴ</t>
    </rPh>
    <rPh sb="143" eb="145">
      <t>ショウカン</t>
    </rPh>
    <rPh sb="145" eb="146">
      <t>ガク</t>
    </rPh>
    <rPh sb="147" eb="149">
      <t>ゲンショウ</t>
    </rPh>
    <rPh sb="150" eb="151">
      <t>トモナ</t>
    </rPh>
    <rPh sb="152" eb="154">
      <t>カイゼン</t>
    </rPh>
    <rPh sb="159" eb="161">
      <t>ミコ</t>
    </rPh>
    <rPh sb="183" eb="185">
      <t>ルイジ</t>
    </rPh>
    <rPh sb="185" eb="187">
      <t>ダンタイ</t>
    </rPh>
    <rPh sb="188" eb="189">
      <t>クラ</t>
    </rPh>
    <rPh sb="191" eb="193">
      <t>ヒリツ</t>
    </rPh>
    <rPh sb="194" eb="195">
      <t>タカ</t>
    </rPh>
    <rPh sb="203" eb="204">
      <t>メン</t>
    </rPh>
    <rPh sb="204" eb="206">
      <t>セイビ</t>
    </rPh>
    <rPh sb="207" eb="209">
      <t>カンリョウ</t>
    </rPh>
    <rPh sb="216" eb="218">
      <t>キギョウ</t>
    </rPh>
    <rPh sb="218" eb="219">
      <t>サイ</t>
    </rPh>
    <rPh sb="219" eb="221">
      <t>ザンダカ</t>
    </rPh>
    <rPh sb="222" eb="224">
      <t>ゲンショウ</t>
    </rPh>
    <rPh sb="231" eb="233">
      <t>コンゴ</t>
    </rPh>
    <rPh sb="234" eb="236">
      <t>ヒリツ</t>
    </rPh>
    <rPh sb="237" eb="239">
      <t>ゲンショウ</t>
    </rPh>
    <rPh sb="247" eb="249">
      <t>ケイヒ</t>
    </rPh>
    <rPh sb="249" eb="251">
      <t>カイシュウ</t>
    </rPh>
    <rPh sb="251" eb="252">
      <t>リツ</t>
    </rPh>
    <rPh sb="255" eb="257">
      <t>オスイ</t>
    </rPh>
    <rPh sb="257" eb="259">
      <t>ショリ</t>
    </rPh>
    <rPh sb="259" eb="261">
      <t>ゲンカ</t>
    </rPh>
    <rPh sb="263" eb="265">
      <t>ジンコウ</t>
    </rPh>
    <rPh sb="265" eb="267">
      <t>ゲンショウ</t>
    </rPh>
    <rPh sb="267" eb="268">
      <t>トウ</t>
    </rPh>
    <rPh sb="282" eb="284">
      <t>ビゲン</t>
    </rPh>
    <rPh sb="285" eb="286">
      <t>ツヅ</t>
    </rPh>
    <rPh sb="296" eb="298">
      <t>ゾウカ</t>
    </rPh>
    <rPh sb="307" eb="308">
      <t>ヒク</t>
    </rPh>
    <rPh sb="319" eb="320">
      <t>タカ</t>
    </rPh>
    <rPh sb="327" eb="330">
      <t>スイセンカ</t>
    </rPh>
    <rPh sb="330" eb="331">
      <t>リツ</t>
    </rPh>
    <rPh sb="332" eb="334">
      <t>コウジョウ</t>
    </rPh>
    <rPh sb="335" eb="336">
      <t>ハカ</t>
    </rPh>
    <rPh sb="338" eb="340">
      <t>シュウニュウ</t>
    </rPh>
    <rPh sb="341" eb="343">
      <t>カクホ</t>
    </rPh>
    <rPh sb="343" eb="344">
      <t>オヨ</t>
    </rPh>
    <rPh sb="349" eb="351">
      <t>サクゲン</t>
    </rPh>
    <rPh sb="352" eb="354">
      <t>ヒツヨウ</t>
    </rPh>
    <rPh sb="355" eb="356">
      <t>カンガ</t>
    </rPh>
    <rPh sb="369" eb="371">
      <t>ショリ</t>
    </rPh>
    <rPh sb="371" eb="373">
      <t>クイキ</t>
    </rPh>
    <rPh sb="374" eb="376">
      <t>カクダイ</t>
    </rPh>
    <rPh sb="377" eb="378">
      <t>トモナ</t>
    </rPh>
    <rPh sb="379" eb="381">
      <t>ゾウカ</t>
    </rPh>
    <rPh sb="391" eb="393">
      <t>ホナイ</t>
    </rPh>
    <rPh sb="393" eb="395">
      <t>ジョウカ</t>
    </rPh>
    <rPh sb="400" eb="402">
      <t>ゾウチク</t>
    </rPh>
    <rPh sb="403" eb="404">
      <t>オコナ</t>
    </rPh>
    <rPh sb="406" eb="408">
      <t>イコウ</t>
    </rPh>
    <rPh sb="409" eb="411">
      <t>ゲンショウ</t>
    </rPh>
    <rPh sb="412" eb="413">
      <t>テン</t>
    </rPh>
    <rPh sb="418" eb="420">
      <t>コンゴ</t>
    </rPh>
    <rPh sb="423" eb="425">
      <t>セイビ</t>
    </rPh>
    <rPh sb="426" eb="428">
      <t>カンリョウ</t>
    </rPh>
    <rPh sb="432" eb="434">
      <t>ショリ</t>
    </rPh>
    <rPh sb="434" eb="436">
      <t>ジンコウ</t>
    </rPh>
    <rPh sb="437" eb="439">
      <t>スイリョウ</t>
    </rPh>
    <rPh sb="439" eb="440">
      <t>トモ</t>
    </rPh>
    <rPh sb="441" eb="443">
      <t>ゲンショウ</t>
    </rPh>
    <rPh sb="448" eb="450">
      <t>ミコ</t>
    </rPh>
    <rPh sb="464" eb="465">
      <t>ハヤ</t>
    </rPh>
    <rPh sb="466" eb="468">
      <t>ジキ</t>
    </rPh>
    <rPh sb="496" eb="498">
      <t>セイビ</t>
    </rPh>
    <rPh sb="499" eb="501">
      <t>カンリョウ</t>
    </rPh>
    <rPh sb="511" eb="513">
      <t>ネンネン</t>
    </rPh>
    <rPh sb="513" eb="514">
      <t>フ</t>
    </rPh>
    <rPh sb="521" eb="522">
      <t>イマ</t>
    </rPh>
    <rPh sb="526" eb="528">
      <t>ゼンゴ</t>
    </rPh>
    <phoneticPr fontId="4"/>
  </si>
  <si>
    <t>　保内処理区については、H18供用開始という新しい施設であるため、管渠、ポンプ場、処理場ともに改善・更新は行っておらず、当分の間、改善・更新を行う予定もない。
　八幡浜処理区については、古い管渠が多いものの、保内処理区の整備を優先して実施していたため、管渠の更新は行っていなかった。
　保内処理区の面整備がH29で完成したことから、ストックマネジメント計画を策定し、令和元年度から管渠の長寿命化に着手した。
　八幡浜処理区の処理場については、H26から長寿命化事業に取り組んでいるが、令和元年度からストックマネジメントに移行して長寿命化工事を行っている。</t>
    <rPh sb="93" eb="94">
      <t>フル</t>
    </rPh>
    <rPh sb="176" eb="178">
      <t>ケイカク</t>
    </rPh>
    <rPh sb="179" eb="181">
      <t>サクテイ</t>
    </rPh>
    <rPh sb="183" eb="184">
      <t>レイ</t>
    </rPh>
    <rPh sb="184" eb="185">
      <t>ワ</t>
    </rPh>
    <rPh sb="186" eb="187">
      <t>ネン</t>
    </rPh>
    <rPh sb="187" eb="188">
      <t>ド</t>
    </rPh>
    <rPh sb="242" eb="243">
      <t>レイ</t>
    </rPh>
    <rPh sb="243" eb="244">
      <t>ワ</t>
    </rPh>
    <rPh sb="244" eb="245">
      <t>モト</t>
    </rPh>
    <rPh sb="245" eb="246">
      <t>ネン</t>
    </rPh>
    <rPh sb="246" eb="247">
      <t>ド</t>
    </rPh>
    <rPh sb="260" eb="262">
      <t>イコウ</t>
    </rPh>
    <rPh sb="264" eb="265">
      <t>チョウ</t>
    </rPh>
    <rPh sb="265" eb="268">
      <t>ジュミョウカ</t>
    </rPh>
    <rPh sb="268" eb="270">
      <t>コウジ</t>
    </rPh>
    <rPh sb="271" eb="2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</si>
</sst>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81C-430C-B37D-16B427D855D8}"/>
            </c:ext>
          </c:extLst>
        </c:ser>
        <c:dLbls>
          <c:showLegendKey val="0"/>
          <c:showVal val="0"/>
          <c:showCatName val="0"/>
          <c:showSerName val="0"/>
          <c:showPercent val="0"/>
          <c:showBubbleSize val="0"/>
        </c:dLbls>
        <c:gapWidth val="150"/>
        <c:axId val="406614888"/>
        <c:axId val="40661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xmlns:c16r2="http://schemas.microsoft.com/office/drawing/2015/06/chart">
            <c:ext xmlns:c16="http://schemas.microsoft.com/office/drawing/2014/chart" uri="{C3380CC4-5D6E-409C-BE32-E72D297353CC}">
              <c16:uniqueId val="{00000001-C81C-430C-B37D-16B427D855D8}"/>
            </c:ext>
          </c:extLst>
        </c:ser>
        <c:dLbls>
          <c:showLegendKey val="0"/>
          <c:showVal val="0"/>
          <c:showCatName val="0"/>
          <c:showSerName val="0"/>
          <c:showPercent val="0"/>
          <c:showBubbleSize val="0"/>
        </c:dLbls>
        <c:marker val="1"/>
        <c:smooth val="0"/>
        <c:axId val="406614888"/>
        <c:axId val="406615272"/>
      </c:lineChart>
      <c:dateAx>
        <c:axId val="406614888"/>
        <c:scaling>
          <c:orientation val="minMax"/>
        </c:scaling>
        <c:delete val="1"/>
        <c:axPos val="b"/>
        <c:numFmt formatCode="&quot;H&quot;yy" sourceLinked="1"/>
        <c:majorTickMark val="none"/>
        <c:minorTickMark val="none"/>
        <c:tickLblPos val="none"/>
        <c:crossAx val="406615272"/>
        <c:crosses val="autoZero"/>
        <c:auto val="1"/>
        <c:lblOffset val="100"/>
        <c:baseTimeUnit val="years"/>
      </c:dateAx>
      <c:valAx>
        <c:axId val="40661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85.74</c:v>
                </c:pt>
              </c:numCache>
            </c:numRef>
          </c:val>
          <c:extLst xmlns:c16r2="http://schemas.microsoft.com/office/drawing/2015/06/chart">
            <c:ext xmlns:c16="http://schemas.microsoft.com/office/drawing/2014/chart" uri="{C3380CC4-5D6E-409C-BE32-E72D297353CC}">
              <c16:uniqueId val="{00000000-8BD2-4D1E-91A1-3EC2C918E9B5}"/>
            </c:ext>
          </c:extLst>
        </c:ser>
        <c:dLbls>
          <c:showLegendKey val="0"/>
          <c:showVal val="0"/>
          <c:showCatName val="0"/>
          <c:showSerName val="0"/>
          <c:showPercent val="0"/>
          <c:showBubbleSize val="0"/>
        </c:dLbls>
        <c:gapWidth val="150"/>
        <c:axId val="407183072"/>
        <c:axId val="40718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57.42</c:v>
                </c:pt>
              </c:numCache>
            </c:numRef>
          </c:val>
          <c:smooth val="0"/>
          <c:extLst xmlns:c16r2="http://schemas.microsoft.com/office/drawing/2015/06/chart">
            <c:ext xmlns:c16="http://schemas.microsoft.com/office/drawing/2014/chart" uri="{C3380CC4-5D6E-409C-BE32-E72D297353CC}">
              <c16:uniqueId val="{00000001-8BD2-4D1E-91A1-3EC2C918E9B5}"/>
            </c:ext>
          </c:extLst>
        </c:ser>
        <c:dLbls>
          <c:showLegendKey val="0"/>
          <c:showVal val="0"/>
          <c:showCatName val="0"/>
          <c:showSerName val="0"/>
          <c:showPercent val="0"/>
          <c:showBubbleSize val="0"/>
        </c:dLbls>
        <c:marker val="1"/>
        <c:smooth val="0"/>
        <c:axId val="407183072"/>
        <c:axId val="407183464"/>
      </c:lineChart>
      <c:dateAx>
        <c:axId val="407183072"/>
        <c:scaling>
          <c:orientation val="minMax"/>
        </c:scaling>
        <c:delete val="1"/>
        <c:axPos val="b"/>
        <c:numFmt formatCode="&quot;H&quot;yy" sourceLinked="1"/>
        <c:majorTickMark val="none"/>
        <c:minorTickMark val="none"/>
        <c:tickLblPos val="none"/>
        <c:crossAx val="407183464"/>
        <c:crosses val="autoZero"/>
        <c:auto val="1"/>
        <c:lblOffset val="100"/>
        <c:baseTimeUnit val="years"/>
      </c:dateAx>
      <c:valAx>
        <c:axId val="40718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85.38</c:v>
                </c:pt>
              </c:numCache>
            </c:numRef>
          </c:val>
          <c:extLst xmlns:c16r2="http://schemas.microsoft.com/office/drawing/2015/06/chart">
            <c:ext xmlns:c16="http://schemas.microsoft.com/office/drawing/2014/chart" uri="{C3380CC4-5D6E-409C-BE32-E72D297353CC}">
              <c16:uniqueId val="{00000000-23D0-4D92-8B24-9C8837A8C2D1}"/>
            </c:ext>
          </c:extLst>
        </c:ser>
        <c:dLbls>
          <c:showLegendKey val="0"/>
          <c:showVal val="0"/>
          <c:showCatName val="0"/>
          <c:showSerName val="0"/>
          <c:showPercent val="0"/>
          <c:showBubbleSize val="0"/>
        </c:dLbls>
        <c:gapWidth val="150"/>
        <c:axId val="407190520"/>
        <c:axId val="40718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90.42</c:v>
                </c:pt>
              </c:numCache>
            </c:numRef>
          </c:val>
          <c:smooth val="0"/>
          <c:extLst xmlns:c16r2="http://schemas.microsoft.com/office/drawing/2015/06/chart">
            <c:ext xmlns:c16="http://schemas.microsoft.com/office/drawing/2014/chart" uri="{C3380CC4-5D6E-409C-BE32-E72D297353CC}">
              <c16:uniqueId val="{00000001-23D0-4D92-8B24-9C8837A8C2D1}"/>
            </c:ext>
          </c:extLst>
        </c:ser>
        <c:dLbls>
          <c:showLegendKey val="0"/>
          <c:showVal val="0"/>
          <c:showCatName val="0"/>
          <c:showSerName val="0"/>
          <c:showPercent val="0"/>
          <c:showBubbleSize val="0"/>
        </c:dLbls>
        <c:marker val="1"/>
        <c:smooth val="0"/>
        <c:axId val="407190520"/>
        <c:axId val="407185424"/>
      </c:lineChart>
      <c:dateAx>
        <c:axId val="407190520"/>
        <c:scaling>
          <c:orientation val="minMax"/>
        </c:scaling>
        <c:delete val="1"/>
        <c:axPos val="b"/>
        <c:numFmt formatCode="&quot;H&quot;yy" sourceLinked="1"/>
        <c:majorTickMark val="none"/>
        <c:minorTickMark val="none"/>
        <c:tickLblPos val="none"/>
        <c:crossAx val="407185424"/>
        <c:crosses val="autoZero"/>
        <c:auto val="1"/>
        <c:lblOffset val="100"/>
        <c:baseTimeUnit val="years"/>
      </c:dateAx>
      <c:valAx>
        <c:axId val="40718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9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124.38</c:v>
                </c:pt>
              </c:numCache>
            </c:numRef>
          </c:val>
          <c:extLst xmlns:c16r2="http://schemas.microsoft.com/office/drawing/2015/06/chart">
            <c:ext xmlns:c16="http://schemas.microsoft.com/office/drawing/2014/chart" uri="{C3380CC4-5D6E-409C-BE32-E72D297353CC}">
              <c16:uniqueId val="{00000000-C2F5-4FA0-B190-47F2DEA7680B}"/>
            </c:ext>
          </c:extLst>
        </c:ser>
        <c:dLbls>
          <c:showLegendKey val="0"/>
          <c:showVal val="0"/>
          <c:showCatName val="0"/>
          <c:showSerName val="0"/>
          <c:showPercent val="0"/>
          <c:showBubbleSize val="0"/>
        </c:dLbls>
        <c:gapWidth val="150"/>
        <c:axId val="405330928"/>
        <c:axId val="40532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106.81</c:v>
                </c:pt>
              </c:numCache>
            </c:numRef>
          </c:val>
          <c:smooth val="0"/>
          <c:extLst xmlns:c16r2="http://schemas.microsoft.com/office/drawing/2015/06/chart">
            <c:ext xmlns:c16="http://schemas.microsoft.com/office/drawing/2014/chart" uri="{C3380CC4-5D6E-409C-BE32-E72D297353CC}">
              <c16:uniqueId val="{00000001-C2F5-4FA0-B190-47F2DEA7680B}"/>
            </c:ext>
          </c:extLst>
        </c:ser>
        <c:dLbls>
          <c:showLegendKey val="0"/>
          <c:showVal val="0"/>
          <c:showCatName val="0"/>
          <c:showSerName val="0"/>
          <c:showPercent val="0"/>
          <c:showBubbleSize val="0"/>
        </c:dLbls>
        <c:marker val="1"/>
        <c:smooth val="0"/>
        <c:axId val="405330928"/>
        <c:axId val="405327792"/>
      </c:lineChart>
      <c:dateAx>
        <c:axId val="405330928"/>
        <c:scaling>
          <c:orientation val="minMax"/>
        </c:scaling>
        <c:delete val="1"/>
        <c:axPos val="b"/>
        <c:numFmt formatCode="&quot;H&quot;yy" sourceLinked="1"/>
        <c:majorTickMark val="none"/>
        <c:minorTickMark val="none"/>
        <c:tickLblPos val="none"/>
        <c:crossAx val="405327792"/>
        <c:crosses val="autoZero"/>
        <c:auto val="1"/>
        <c:lblOffset val="100"/>
        <c:baseTimeUnit val="years"/>
      </c:dateAx>
      <c:valAx>
        <c:axId val="40532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3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53.67</c:v>
                </c:pt>
              </c:numCache>
            </c:numRef>
          </c:val>
          <c:extLst xmlns:c16r2="http://schemas.microsoft.com/office/drawing/2015/06/chart">
            <c:ext xmlns:c16="http://schemas.microsoft.com/office/drawing/2014/chart" uri="{C3380CC4-5D6E-409C-BE32-E72D297353CC}">
              <c16:uniqueId val="{00000000-052F-4B2B-B4B5-A2C0D903B6D2}"/>
            </c:ext>
          </c:extLst>
        </c:ser>
        <c:dLbls>
          <c:showLegendKey val="0"/>
          <c:showVal val="0"/>
          <c:showCatName val="0"/>
          <c:showSerName val="0"/>
          <c:showPercent val="0"/>
          <c:showBubbleSize val="0"/>
        </c:dLbls>
        <c:gapWidth val="150"/>
        <c:axId val="405328184"/>
        <c:axId val="40532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29.23</c:v>
                </c:pt>
              </c:numCache>
            </c:numRef>
          </c:val>
          <c:smooth val="0"/>
          <c:extLst xmlns:c16r2="http://schemas.microsoft.com/office/drawing/2015/06/chart">
            <c:ext xmlns:c16="http://schemas.microsoft.com/office/drawing/2014/chart" uri="{C3380CC4-5D6E-409C-BE32-E72D297353CC}">
              <c16:uniqueId val="{00000001-052F-4B2B-B4B5-A2C0D903B6D2}"/>
            </c:ext>
          </c:extLst>
        </c:ser>
        <c:dLbls>
          <c:showLegendKey val="0"/>
          <c:showVal val="0"/>
          <c:showCatName val="0"/>
          <c:showSerName val="0"/>
          <c:showPercent val="0"/>
          <c:showBubbleSize val="0"/>
        </c:dLbls>
        <c:marker val="1"/>
        <c:smooth val="0"/>
        <c:axId val="405328184"/>
        <c:axId val="405328968"/>
      </c:lineChart>
      <c:dateAx>
        <c:axId val="405328184"/>
        <c:scaling>
          <c:orientation val="minMax"/>
        </c:scaling>
        <c:delete val="1"/>
        <c:axPos val="b"/>
        <c:numFmt formatCode="&quot;H&quot;yy" sourceLinked="1"/>
        <c:majorTickMark val="none"/>
        <c:minorTickMark val="none"/>
        <c:tickLblPos val="none"/>
        <c:crossAx val="405328968"/>
        <c:crosses val="autoZero"/>
        <c:auto val="1"/>
        <c:lblOffset val="100"/>
        <c:baseTimeUnit val="years"/>
      </c:dateAx>
      <c:valAx>
        <c:axId val="40532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2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C02-4937-9A8C-CB9FB4314B14}"/>
            </c:ext>
          </c:extLst>
        </c:ser>
        <c:dLbls>
          <c:showLegendKey val="0"/>
          <c:showVal val="0"/>
          <c:showCatName val="0"/>
          <c:showSerName val="0"/>
          <c:showPercent val="0"/>
          <c:showBubbleSize val="0"/>
        </c:dLbls>
        <c:gapWidth val="150"/>
        <c:axId val="406792888"/>
        <c:axId val="40679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1.37</c:v>
                </c:pt>
              </c:numCache>
            </c:numRef>
          </c:val>
          <c:smooth val="0"/>
          <c:extLst xmlns:c16r2="http://schemas.microsoft.com/office/drawing/2015/06/chart">
            <c:ext xmlns:c16="http://schemas.microsoft.com/office/drawing/2014/chart" uri="{C3380CC4-5D6E-409C-BE32-E72D297353CC}">
              <c16:uniqueId val="{00000001-0C02-4937-9A8C-CB9FB4314B14}"/>
            </c:ext>
          </c:extLst>
        </c:ser>
        <c:dLbls>
          <c:showLegendKey val="0"/>
          <c:showVal val="0"/>
          <c:showCatName val="0"/>
          <c:showSerName val="0"/>
          <c:showPercent val="0"/>
          <c:showBubbleSize val="0"/>
        </c:dLbls>
        <c:marker val="1"/>
        <c:smooth val="0"/>
        <c:axId val="406792888"/>
        <c:axId val="406793672"/>
      </c:lineChart>
      <c:dateAx>
        <c:axId val="406792888"/>
        <c:scaling>
          <c:orientation val="minMax"/>
        </c:scaling>
        <c:delete val="1"/>
        <c:axPos val="b"/>
        <c:numFmt formatCode="&quot;H&quot;yy" sourceLinked="1"/>
        <c:majorTickMark val="none"/>
        <c:minorTickMark val="none"/>
        <c:tickLblPos val="none"/>
        <c:crossAx val="406793672"/>
        <c:crosses val="autoZero"/>
        <c:auto val="1"/>
        <c:lblOffset val="100"/>
        <c:baseTimeUnit val="years"/>
      </c:dateAx>
      <c:valAx>
        <c:axId val="4067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7A1-43E8-8DB3-6C36B2790C44}"/>
            </c:ext>
          </c:extLst>
        </c:ser>
        <c:dLbls>
          <c:showLegendKey val="0"/>
          <c:showVal val="0"/>
          <c:showCatName val="0"/>
          <c:showSerName val="0"/>
          <c:showPercent val="0"/>
          <c:showBubbleSize val="0"/>
        </c:dLbls>
        <c:gapWidth val="150"/>
        <c:axId val="406796808"/>
        <c:axId val="40679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34.4</c:v>
                </c:pt>
              </c:numCache>
            </c:numRef>
          </c:val>
          <c:smooth val="0"/>
          <c:extLst xmlns:c16r2="http://schemas.microsoft.com/office/drawing/2015/06/chart">
            <c:ext xmlns:c16="http://schemas.microsoft.com/office/drawing/2014/chart" uri="{C3380CC4-5D6E-409C-BE32-E72D297353CC}">
              <c16:uniqueId val="{00000001-87A1-43E8-8DB3-6C36B2790C44}"/>
            </c:ext>
          </c:extLst>
        </c:ser>
        <c:dLbls>
          <c:showLegendKey val="0"/>
          <c:showVal val="0"/>
          <c:showCatName val="0"/>
          <c:showSerName val="0"/>
          <c:showPercent val="0"/>
          <c:showBubbleSize val="0"/>
        </c:dLbls>
        <c:marker val="1"/>
        <c:smooth val="0"/>
        <c:axId val="406796808"/>
        <c:axId val="406797200"/>
      </c:lineChart>
      <c:dateAx>
        <c:axId val="406796808"/>
        <c:scaling>
          <c:orientation val="minMax"/>
        </c:scaling>
        <c:delete val="1"/>
        <c:axPos val="b"/>
        <c:numFmt formatCode="&quot;H&quot;yy" sourceLinked="1"/>
        <c:majorTickMark val="none"/>
        <c:minorTickMark val="none"/>
        <c:tickLblPos val="none"/>
        <c:crossAx val="406797200"/>
        <c:crosses val="autoZero"/>
        <c:auto val="1"/>
        <c:lblOffset val="100"/>
        <c:baseTimeUnit val="years"/>
      </c:dateAx>
      <c:valAx>
        <c:axId val="40679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9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4.49</c:v>
                </c:pt>
              </c:numCache>
            </c:numRef>
          </c:val>
          <c:extLst xmlns:c16r2="http://schemas.microsoft.com/office/drawing/2015/06/chart">
            <c:ext xmlns:c16="http://schemas.microsoft.com/office/drawing/2014/chart" uri="{C3380CC4-5D6E-409C-BE32-E72D297353CC}">
              <c16:uniqueId val="{00000000-B6FB-429A-BED6-DF894AE32446}"/>
            </c:ext>
          </c:extLst>
        </c:ser>
        <c:dLbls>
          <c:showLegendKey val="0"/>
          <c:showVal val="0"/>
          <c:showCatName val="0"/>
          <c:showSerName val="0"/>
          <c:showPercent val="0"/>
          <c:showBubbleSize val="0"/>
        </c:dLbls>
        <c:gapWidth val="150"/>
        <c:axId val="406798376"/>
        <c:axId val="40679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68.17</c:v>
                </c:pt>
              </c:numCache>
            </c:numRef>
          </c:val>
          <c:smooth val="0"/>
          <c:extLst xmlns:c16r2="http://schemas.microsoft.com/office/drawing/2015/06/chart">
            <c:ext xmlns:c16="http://schemas.microsoft.com/office/drawing/2014/chart" uri="{C3380CC4-5D6E-409C-BE32-E72D297353CC}">
              <c16:uniqueId val="{00000001-B6FB-429A-BED6-DF894AE32446}"/>
            </c:ext>
          </c:extLst>
        </c:ser>
        <c:dLbls>
          <c:showLegendKey val="0"/>
          <c:showVal val="0"/>
          <c:showCatName val="0"/>
          <c:showSerName val="0"/>
          <c:showPercent val="0"/>
          <c:showBubbleSize val="0"/>
        </c:dLbls>
        <c:marker val="1"/>
        <c:smooth val="0"/>
        <c:axId val="406798376"/>
        <c:axId val="406795632"/>
      </c:lineChart>
      <c:dateAx>
        <c:axId val="406798376"/>
        <c:scaling>
          <c:orientation val="minMax"/>
        </c:scaling>
        <c:delete val="1"/>
        <c:axPos val="b"/>
        <c:numFmt formatCode="&quot;H&quot;yy" sourceLinked="1"/>
        <c:majorTickMark val="none"/>
        <c:minorTickMark val="none"/>
        <c:tickLblPos val="none"/>
        <c:crossAx val="406795632"/>
        <c:crosses val="autoZero"/>
        <c:auto val="1"/>
        <c:lblOffset val="100"/>
        <c:baseTimeUnit val="years"/>
      </c:dateAx>
      <c:valAx>
        <c:axId val="4067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9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1941.29</c:v>
                </c:pt>
              </c:numCache>
            </c:numRef>
          </c:val>
          <c:extLst xmlns:c16r2="http://schemas.microsoft.com/office/drawing/2015/06/chart">
            <c:ext xmlns:c16="http://schemas.microsoft.com/office/drawing/2014/chart" uri="{C3380CC4-5D6E-409C-BE32-E72D297353CC}">
              <c16:uniqueId val="{00000000-BC46-4535-80F4-22EB4077B7C8}"/>
            </c:ext>
          </c:extLst>
        </c:ser>
        <c:dLbls>
          <c:showLegendKey val="0"/>
          <c:showVal val="0"/>
          <c:showCatName val="0"/>
          <c:showSerName val="0"/>
          <c:showPercent val="0"/>
          <c:showBubbleSize val="0"/>
        </c:dLbls>
        <c:gapWidth val="150"/>
        <c:axId val="406797984"/>
        <c:axId val="4067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789.44</c:v>
                </c:pt>
              </c:numCache>
            </c:numRef>
          </c:val>
          <c:smooth val="0"/>
          <c:extLst xmlns:c16r2="http://schemas.microsoft.com/office/drawing/2015/06/chart">
            <c:ext xmlns:c16="http://schemas.microsoft.com/office/drawing/2014/chart" uri="{C3380CC4-5D6E-409C-BE32-E72D297353CC}">
              <c16:uniqueId val="{00000001-BC46-4535-80F4-22EB4077B7C8}"/>
            </c:ext>
          </c:extLst>
        </c:ser>
        <c:dLbls>
          <c:showLegendKey val="0"/>
          <c:showVal val="0"/>
          <c:showCatName val="0"/>
          <c:showSerName val="0"/>
          <c:showPercent val="0"/>
          <c:showBubbleSize val="0"/>
        </c:dLbls>
        <c:marker val="1"/>
        <c:smooth val="0"/>
        <c:axId val="406797984"/>
        <c:axId val="406794848"/>
      </c:lineChart>
      <c:dateAx>
        <c:axId val="406797984"/>
        <c:scaling>
          <c:orientation val="minMax"/>
        </c:scaling>
        <c:delete val="1"/>
        <c:axPos val="b"/>
        <c:numFmt formatCode="&quot;H&quot;yy" sourceLinked="1"/>
        <c:majorTickMark val="none"/>
        <c:minorTickMark val="none"/>
        <c:tickLblPos val="none"/>
        <c:crossAx val="406794848"/>
        <c:crosses val="autoZero"/>
        <c:auto val="1"/>
        <c:lblOffset val="100"/>
        <c:baseTimeUnit val="years"/>
      </c:dateAx>
      <c:valAx>
        <c:axId val="4067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70.78</c:v>
                </c:pt>
              </c:numCache>
            </c:numRef>
          </c:val>
          <c:extLst xmlns:c16r2="http://schemas.microsoft.com/office/drawing/2015/06/chart">
            <c:ext xmlns:c16="http://schemas.microsoft.com/office/drawing/2014/chart" uri="{C3380CC4-5D6E-409C-BE32-E72D297353CC}">
              <c16:uniqueId val="{00000000-31E5-488D-81B2-DE20761E6B19}"/>
            </c:ext>
          </c:extLst>
        </c:ser>
        <c:dLbls>
          <c:showLegendKey val="0"/>
          <c:showVal val="0"/>
          <c:showCatName val="0"/>
          <c:showSerName val="0"/>
          <c:showPercent val="0"/>
          <c:showBubbleSize val="0"/>
        </c:dLbls>
        <c:gapWidth val="150"/>
        <c:axId val="406794064"/>
        <c:axId val="40679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87.29</c:v>
                </c:pt>
              </c:numCache>
            </c:numRef>
          </c:val>
          <c:smooth val="0"/>
          <c:extLst xmlns:c16r2="http://schemas.microsoft.com/office/drawing/2015/06/chart">
            <c:ext xmlns:c16="http://schemas.microsoft.com/office/drawing/2014/chart" uri="{C3380CC4-5D6E-409C-BE32-E72D297353CC}">
              <c16:uniqueId val="{00000001-31E5-488D-81B2-DE20761E6B19}"/>
            </c:ext>
          </c:extLst>
        </c:ser>
        <c:dLbls>
          <c:showLegendKey val="0"/>
          <c:showVal val="0"/>
          <c:showCatName val="0"/>
          <c:showSerName val="0"/>
          <c:showPercent val="0"/>
          <c:showBubbleSize val="0"/>
        </c:dLbls>
        <c:marker val="1"/>
        <c:smooth val="0"/>
        <c:axId val="406794064"/>
        <c:axId val="406792496"/>
      </c:lineChart>
      <c:dateAx>
        <c:axId val="406794064"/>
        <c:scaling>
          <c:orientation val="minMax"/>
        </c:scaling>
        <c:delete val="1"/>
        <c:axPos val="b"/>
        <c:numFmt formatCode="&quot;H&quot;yy" sourceLinked="1"/>
        <c:majorTickMark val="none"/>
        <c:minorTickMark val="none"/>
        <c:tickLblPos val="none"/>
        <c:crossAx val="406792496"/>
        <c:crosses val="autoZero"/>
        <c:auto val="1"/>
        <c:lblOffset val="100"/>
        <c:baseTimeUnit val="years"/>
      </c:dateAx>
      <c:valAx>
        <c:axId val="4067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9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235.23</c:v>
                </c:pt>
              </c:numCache>
            </c:numRef>
          </c:val>
          <c:extLst xmlns:c16r2="http://schemas.microsoft.com/office/drawing/2015/06/chart">
            <c:ext xmlns:c16="http://schemas.microsoft.com/office/drawing/2014/chart" uri="{C3380CC4-5D6E-409C-BE32-E72D297353CC}">
              <c16:uniqueId val="{00000000-09D9-4F30-AE4A-BBDB5101B5FF}"/>
            </c:ext>
          </c:extLst>
        </c:ser>
        <c:dLbls>
          <c:showLegendKey val="0"/>
          <c:showVal val="0"/>
          <c:showCatName val="0"/>
          <c:showSerName val="0"/>
          <c:showPercent val="0"/>
          <c:showBubbleSize val="0"/>
        </c:dLbls>
        <c:gapWidth val="150"/>
        <c:axId val="407183856"/>
        <c:axId val="4071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176.67</c:v>
                </c:pt>
              </c:numCache>
            </c:numRef>
          </c:val>
          <c:smooth val="0"/>
          <c:extLst xmlns:c16r2="http://schemas.microsoft.com/office/drawing/2015/06/chart">
            <c:ext xmlns:c16="http://schemas.microsoft.com/office/drawing/2014/chart" uri="{C3380CC4-5D6E-409C-BE32-E72D297353CC}">
              <c16:uniqueId val="{00000001-09D9-4F30-AE4A-BBDB5101B5FF}"/>
            </c:ext>
          </c:extLst>
        </c:ser>
        <c:dLbls>
          <c:showLegendKey val="0"/>
          <c:showVal val="0"/>
          <c:showCatName val="0"/>
          <c:showSerName val="0"/>
          <c:showPercent val="0"/>
          <c:showBubbleSize val="0"/>
        </c:dLbls>
        <c:marker val="1"/>
        <c:smooth val="0"/>
        <c:axId val="407183856"/>
        <c:axId val="407190128"/>
      </c:lineChart>
      <c:dateAx>
        <c:axId val="407183856"/>
        <c:scaling>
          <c:orientation val="minMax"/>
        </c:scaling>
        <c:delete val="1"/>
        <c:axPos val="b"/>
        <c:numFmt formatCode="&quot;H&quot;yy" sourceLinked="1"/>
        <c:majorTickMark val="none"/>
        <c:minorTickMark val="none"/>
        <c:tickLblPos val="none"/>
        <c:crossAx val="407190128"/>
        <c:crosses val="autoZero"/>
        <c:auto val="1"/>
        <c:lblOffset val="100"/>
        <c:baseTimeUnit val="years"/>
      </c:dateAx>
      <c:valAx>
        <c:axId val="4071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8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1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1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3" t="str">
        <f>データ!H6</f>
        <v>愛媛県　八幡浜市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3"/>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90" t="str">
        <f>データ!I6</f>
        <v>法適用</v>
      </c>
      <c r="C8" s="90"/>
      <c r="D8" s="90"/>
      <c r="E8" s="90"/>
      <c r="F8" s="90"/>
      <c r="G8" s="90"/>
      <c r="H8" s="90"/>
      <c r="I8" s="90" t="str">
        <f>データ!J6</f>
        <v>下水道事業</v>
      </c>
      <c r="J8" s="90"/>
      <c r="K8" s="90"/>
      <c r="L8" s="90"/>
      <c r="M8" s="90"/>
      <c r="N8" s="90"/>
      <c r="O8" s="90"/>
      <c r="P8" s="90" t="str">
        <f>データ!K6</f>
        <v>公共下水道</v>
      </c>
      <c r="Q8" s="90"/>
      <c r="R8" s="90"/>
      <c r="S8" s="90"/>
      <c r="T8" s="90"/>
      <c r="U8" s="90"/>
      <c r="V8" s="90"/>
      <c r="W8" s="90" t="str">
        <f>データ!L6</f>
        <v>Cc1</v>
      </c>
      <c r="X8" s="90"/>
      <c r="Y8" s="90"/>
      <c r="Z8" s="90"/>
      <c r="AA8" s="90"/>
      <c r="AB8" s="90"/>
      <c r="AC8" s="90"/>
      <c r="AD8" s="91" t="str">
        <f>データ!$M$6</f>
        <v>非設置</v>
      </c>
      <c r="AE8" s="91"/>
      <c r="AF8" s="91"/>
      <c r="AG8" s="91"/>
      <c r="AH8" s="91"/>
      <c r="AI8" s="91"/>
      <c r="AJ8" s="91"/>
      <c r="AK8" s="3"/>
      <c r="AL8" s="87">
        <f>データ!S6</f>
        <v>33219</v>
      </c>
      <c r="AM8" s="87"/>
      <c r="AN8" s="87"/>
      <c r="AO8" s="87"/>
      <c r="AP8" s="87"/>
      <c r="AQ8" s="87"/>
      <c r="AR8" s="87"/>
      <c r="AS8" s="87"/>
      <c r="AT8" s="86">
        <f>データ!T6</f>
        <v>132.65</v>
      </c>
      <c r="AU8" s="86"/>
      <c r="AV8" s="86"/>
      <c r="AW8" s="86"/>
      <c r="AX8" s="86"/>
      <c r="AY8" s="86"/>
      <c r="AZ8" s="86"/>
      <c r="BA8" s="86"/>
      <c r="BB8" s="86">
        <f>データ!U6</f>
        <v>250.43</v>
      </c>
      <c r="BC8" s="86"/>
      <c r="BD8" s="86"/>
      <c r="BE8" s="86"/>
      <c r="BF8" s="86"/>
      <c r="BG8" s="86"/>
      <c r="BH8" s="86"/>
      <c r="BI8" s="86"/>
      <c r="BJ8" s="3"/>
      <c r="BK8" s="3"/>
      <c r="BL8" s="88" t="s">
        <v>10</v>
      </c>
      <c r="BM8" s="89"/>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83" t="s">
        <v>16</v>
      </c>
      <c r="AE9" s="83"/>
      <c r="AF9" s="83"/>
      <c r="AG9" s="83"/>
      <c r="AH9" s="83"/>
      <c r="AI9" s="83"/>
      <c r="AJ9" s="83"/>
      <c r="AK9" s="3"/>
      <c r="AL9" s="83" t="s">
        <v>17</v>
      </c>
      <c r="AM9" s="83"/>
      <c r="AN9" s="83"/>
      <c r="AO9" s="83"/>
      <c r="AP9" s="83"/>
      <c r="AQ9" s="83"/>
      <c r="AR9" s="83"/>
      <c r="AS9" s="83"/>
      <c r="AT9" s="83" t="s">
        <v>18</v>
      </c>
      <c r="AU9" s="83"/>
      <c r="AV9" s="83"/>
      <c r="AW9" s="83"/>
      <c r="AX9" s="83"/>
      <c r="AY9" s="83"/>
      <c r="AZ9" s="83"/>
      <c r="BA9" s="83"/>
      <c r="BB9" s="83" t="s">
        <v>19</v>
      </c>
      <c r="BC9" s="83"/>
      <c r="BD9" s="83"/>
      <c r="BE9" s="83"/>
      <c r="BF9" s="83"/>
      <c r="BG9" s="83"/>
      <c r="BH9" s="83"/>
      <c r="BI9" s="83"/>
      <c r="BJ9" s="3"/>
      <c r="BK9" s="3"/>
      <c r="BL9" s="84" t="s">
        <v>20</v>
      </c>
      <c r="BM9" s="85"/>
      <c r="BN9" s="10" t="s">
        <v>21</v>
      </c>
      <c r="BO9" s="11"/>
      <c r="BP9" s="11"/>
      <c r="BQ9" s="11"/>
      <c r="BR9" s="11"/>
      <c r="BS9" s="11"/>
      <c r="BT9" s="11"/>
      <c r="BU9" s="11"/>
      <c r="BV9" s="11"/>
      <c r="BW9" s="11"/>
      <c r="BX9" s="11"/>
      <c r="BY9" s="12"/>
    </row>
    <row r="10" spans="1:78" ht="18.75" customHeight="1" x14ac:dyDescent="0.15">
      <c r="A10" s="2"/>
      <c r="B10" s="86" t="str">
        <f>データ!N6</f>
        <v>-</v>
      </c>
      <c r="C10" s="86"/>
      <c r="D10" s="86"/>
      <c r="E10" s="86"/>
      <c r="F10" s="86"/>
      <c r="G10" s="86"/>
      <c r="H10" s="86"/>
      <c r="I10" s="86">
        <f>データ!O6</f>
        <v>61.67</v>
      </c>
      <c r="J10" s="86"/>
      <c r="K10" s="86"/>
      <c r="L10" s="86"/>
      <c r="M10" s="86"/>
      <c r="N10" s="86"/>
      <c r="O10" s="86"/>
      <c r="P10" s="86">
        <f>データ!P6</f>
        <v>72.11</v>
      </c>
      <c r="Q10" s="86"/>
      <c r="R10" s="86"/>
      <c r="S10" s="86"/>
      <c r="T10" s="86"/>
      <c r="U10" s="86"/>
      <c r="V10" s="86"/>
      <c r="W10" s="86">
        <f>データ!Q6</f>
        <v>38.630000000000003</v>
      </c>
      <c r="X10" s="86"/>
      <c r="Y10" s="86"/>
      <c r="Z10" s="86"/>
      <c r="AA10" s="86"/>
      <c r="AB10" s="86"/>
      <c r="AC10" s="86"/>
      <c r="AD10" s="87">
        <f>データ!R6</f>
        <v>3060</v>
      </c>
      <c r="AE10" s="87"/>
      <c r="AF10" s="87"/>
      <c r="AG10" s="87"/>
      <c r="AH10" s="87"/>
      <c r="AI10" s="87"/>
      <c r="AJ10" s="87"/>
      <c r="AK10" s="2"/>
      <c r="AL10" s="87">
        <f>データ!V6</f>
        <v>23727</v>
      </c>
      <c r="AM10" s="87"/>
      <c r="AN10" s="87"/>
      <c r="AO10" s="87"/>
      <c r="AP10" s="87"/>
      <c r="AQ10" s="87"/>
      <c r="AR10" s="87"/>
      <c r="AS10" s="87"/>
      <c r="AT10" s="86">
        <f>データ!W6</f>
        <v>5.45</v>
      </c>
      <c r="AU10" s="86"/>
      <c r="AV10" s="86"/>
      <c r="AW10" s="86"/>
      <c r="AX10" s="86"/>
      <c r="AY10" s="86"/>
      <c r="AZ10" s="86"/>
      <c r="BA10" s="86"/>
      <c r="BB10" s="86">
        <f>データ!X6</f>
        <v>4353.58</v>
      </c>
      <c r="BC10" s="86"/>
      <c r="BD10" s="86"/>
      <c r="BE10" s="86"/>
      <c r="BF10" s="86"/>
      <c r="BG10" s="86"/>
      <c r="BH10" s="86"/>
      <c r="BI10" s="86"/>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7" t="s">
        <v>27</v>
      </c>
      <c r="BM45" s="78"/>
      <c r="BN45" s="78"/>
      <c r="BO45" s="78"/>
      <c r="BP45" s="78"/>
      <c r="BQ45" s="78"/>
      <c r="BR45" s="78"/>
      <c r="BS45" s="78"/>
      <c r="BT45" s="78"/>
      <c r="BU45" s="78"/>
      <c r="BV45" s="78"/>
      <c r="BW45" s="78"/>
      <c r="BX45" s="78"/>
      <c r="BY45" s="78"/>
      <c r="BZ45" s="7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0"/>
      <c r="BM46" s="81"/>
      <c r="BN46" s="81"/>
      <c r="BO46" s="81"/>
      <c r="BP46" s="81"/>
      <c r="BQ46" s="81"/>
      <c r="BR46" s="81"/>
      <c r="BS46" s="81"/>
      <c r="BT46" s="81"/>
      <c r="BU46" s="81"/>
      <c r="BV46" s="81"/>
      <c r="BW46" s="81"/>
      <c r="BX46" s="81"/>
      <c r="BY46" s="81"/>
      <c r="BZ46" s="8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tiB9jENdgeTSkbhqyhKc5882+oO4DSRKSX7upT9JJXCjaBDL4hEeDIL8GwWNaDo9nQqvtP9fi9I2gYiB+LWDw==" saltValue="+Mk7Ui7XgmB3qxYs9c+0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5" t="s">
        <v>52</v>
      </c>
      <c r="I3" s="96"/>
      <c r="J3" s="96"/>
      <c r="K3" s="96"/>
      <c r="L3" s="96"/>
      <c r="M3" s="96"/>
      <c r="N3" s="96"/>
      <c r="O3" s="96"/>
      <c r="P3" s="96"/>
      <c r="Q3" s="96"/>
      <c r="R3" s="96"/>
      <c r="S3" s="96"/>
      <c r="T3" s="96"/>
      <c r="U3" s="96"/>
      <c r="V3" s="96"/>
      <c r="W3" s="96"/>
      <c r="X3" s="97"/>
      <c r="Y3" s="101" t="s">
        <v>53</v>
      </c>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t="s">
        <v>54</v>
      </c>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row>
    <row r="4" spans="1:148" x14ac:dyDescent="0.15">
      <c r="A4" s="28" t="s">
        <v>55</v>
      </c>
      <c r="B4" s="30"/>
      <c r="C4" s="30"/>
      <c r="D4" s="30"/>
      <c r="E4" s="30"/>
      <c r="F4" s="30"/>
      <c r="G4" s="30"/>
      <c r="H4" s="98"/>
      <c r="I4" s="99"/>
      <c r="J4" s="99"/>
      <c r="K4" s="99"/>
      <c r="L4" s="99"/>
      <c r="M4" s="99"/>
      <c r="N4" s="99"/>
      <c r="O4" s="99"/>
      <c r="P4" s="99"/>
      <c r="Q4" s="99"/>
      <c r="R4" s="99"/>
      <c r="S4" s="99"/>
      <c r="T4" s="99"/>
      <c r="U4" s="99"/>
      <c r="V4" s="99"/>
      <c r="W4" s="99"/>
      <c r="X4" s="100"/>
      <c r="Y4" s="94" t="s">
        <v>56</v>
      </c>
      <c r="Z4" s="94"/>
      <c r="AA4" s="94"/>
      <c r="AB4" s="94"/>
      <c r="AC4" s="94"/>
      <c r="AD4" s="94"/>
      <c r="AE4" s="94"/>
      <c r="AF4" s="94"/>
      <c r="AG4" s="94"/>
      <c r="AH4" s="94"/>
      <c r="AI4" s="94"/>
      <c r="AJ4" s="94" t="s">
        <v>57</v>
      </c>
      <c r="AK4" s="94"/>
      <c r="AL4" s="94"/>
      <c r="AM4" s="94"/>
      <c r="AN4" s="94"/>
      <c r="AO4" s="94"/>
      <c r="AP4" s="94"/>
      <c r="AQ4" s="94"/>
      <c r="AR4" s="94"/>
      <c r="AS4" s="94"/>
      <c r="AT4" s="94"/>
      <c r="AU4" s="94" t="s">
        <v>58</v>
      </c>
      <c r="AV4" s="94"/>
      <c r="AW4" s="94"/>
      <c r="AX4" s="94"/>
      <c r="AY4" s="94"/>
      <c r="AZ4" s="94"/>
      <c r="BA4" s="94"/>
      <c r="BB4" s="94"/>
      <c r="BC4" s="94"/>
      <c r="BD4" s="94"/>
      <c r="BE4" s="94"/>
      <c r="BF4" s="94" t="s">
        <v>59</v>
      </c>
      <c r="BG4" s="94"/>
      <c r="BH4" s="94"/>
      <c r="BI4" s="94"/>
      <c r="BJ4" s="94"/>
      <c r="BK4" s="94"/>
      <c r="BL4" s="94"/>
      <c r="BM4" s="94"/>
      <c r="BN4" s="94"/>
      <c r="BO4" s="94"/>
      <c r="BP4" s="94"/>
      <c r="BQ4" s="94" t="s">
        <v>60</v>
      </c>
      <c r="BR4" s="94"/>
      <c r="BS4" s="94"/>
      <c r="BT4" s="94"/>
      <c r="BU4" s="94"/>
      <c r="BV4" s="94"/>
      <c r="BW4" s="94"/>
      <c r="BX4" s="94"/>
      <c r="BY4" s="94"/>
      <c r="BZ4" s="94"/>
      <c r="CA4" s="94"/>
      <c r="CB4" s="94" t="s">
        <v>61</v>
      </c>
      <c r="CC4" s="94"/>
      <c r="CD4" s="94"/>
      <c r="CE4" s="94"/>
      <c r="CF4" s="94"/>
      <c r="CG4" s="94"/>
      <c r="CH4" s="94"/>
      <c r="CI4" s="94"/>
      <c r="CJ4" s="94"/>
      <c r="CK4" s="94"/>
      <c r="CL4" s="94"/>
      <c r="CM4" s="94" t="s">
        <v>62</v>
      </c>
      <c r="CN4" s="94"/>
      <c r="CO4" s="94"/>
      <c r="CP4" s="94"/>
      <c r="CQ4" s="94"/>
      <c r="CR4" s="94"/>
      <c r="CS4" s="94"/>
      <c r="CT4" s="94"/>
      <c r="CU4" s="94"/>
      <c r="CV4" s="94"/>
      <c r="CW4" s="94"/>
      <c r="CX4" s="94" t="s">
        <v>63</v>
      </c>
      <c r="CY4" s="94"/>
      <c r="CZ4" s="94"/>
      <c r="DA4" s="94"/>
      <c r="DB4" s="94"/>
      <c r="DC4" s="94"/>
      <c r="DD4" s="94"/>
      <c r="DE4" s="94"/>
      <c r="DF4" s="94"/>
      <c r="DG4" s="94"/>
      <c r="DH4" s="94"/>
      <c r="DI4" s="94" t="s">
        <v>64</v>
      </c>
      <c r="DJ4" s="94"/>
      <c r="DK4" s="94"/>
      <c r="DL4" s="94"/>
      <c r="DM4" s="94"/>
      <c r="DN4" s="94"/>
      <c r="DO4" s="94"/>
      <c r="DP4" s="94"/>
      <c r="DQ4" s="94"/>
      <c r="DR4" s="94"/>
      <c r="DS4" s="94"/>
      <c r="DT4" s="94" t="s">
        <v>65</v>
      </c>
      <c r="DU4" s="94"/>
      <c r="DV4" s="94"/>
      <c r="DW4" s="94"/>
      <c r="DX4" s="94"/>
      <c r="DY4" s="94"/>
      <c r="DZ4" s="94"/>
      <c r="EA4" s="94"/>
      <c r="EB4" s="94"/>
      <c r="EC4" s="94"/>
      <c r="ED4" s="94"/>
      <c r="EE4" s="94" t="s">
        <v>66</v>
      </c>
      <c r="EF4" s="94"/>
      <c r="EG4" s="94"/>
      <c r="EH4" s="94"/>
      <c r="EI4" s="94"/>
      <c r="EJ4" s="94"/>
      <c r="EK4" s="94"/>
      <c r="EL4" s="94"/>
      <c r="EM4" s="94"/>
      <c r="EN4" s="94"/>
      <c r="EO4" s="94"/>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382043</v>
      </c>
      <c r="D6" s="33">
        <f t="shared" si="3"/>
        <v>46</v>
      </c>
      <c r="E6" s="33">
        <f t="shared" si="3"/>
        <v>17</v>
      </c>
      <c r="F6" s="33">
        <f t="shared" si="3"/>
        <v>1</v>
      </c>
      <c r="G6" s="33">
        <f t="shared" si="3"/>
        <v>0</v>
      </c>
      <c r="H6" s="33" t="str">
        <f t="shared" si="3"/>
        <v>愛媛県　八幡浜市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61.67</v>
      </c>
      <c r="P6" s="34">
        <f t="shared" si="3"/>
        <v>72.11</v>
      </c>
      <c r="Q6" s="34">
        <f t="shared" si="3"/>
        <v>38.630000000000003</v>
      </c>
      <c r="R6" s="34">
        <f t="shared" si="3"/>
        <v>3060</v>
      </c>
      <c r="S6" s="34">
        <f t="shared" si="3"/>
        <v>33219</v>
      </c>
      <c r="T6" s="34">
        <f t="shared" si="3"/>
        <v>132.65</v>
      </c>
      <c r="U6" s="34">
        <f t="shared" si="3"/>
        <v>250.43</v>
      </c>
      <c r="V6" s="34">
        <f t="shared" si="3"/>
        <v>23727</v>
      </c>
      <c r="W6" s="34">
        <f t="shared" si="3"/>
        <v>5.45</v>
      </c>
      <c r="X6" s="34">
        <f t="shared" si="3"/>
        <v>4353.58</v>
      </c>
      <c r="Y6" s="35" t="str">
        <f>IF(Y7="",NA(),Y7)</f>
        <v>-</v>
      </c>
      <c r="Z6" s="35" t="str">
        <f t="shared" ref="Z6:AH6" si="4">IF(Z7="",NA(),Z7)</f>
        <v>-</v>
      </c>
      <c r="AA6" s="35" t="str">
        <f t="shared" si="4"/>
        <v>-</v>
      </c>
      <c r="AB6" s="35" t="str">
        <f t="shared" si="4"/>
        <v>-</v>
      </c>
      <c r="AC6" s="35">
        <f t="shared" si="4"/>
        <v>124.38</v>
      </c>
      <c r="AD6" s="35" t="str">
        <f t="shared" si="4"/>
        <v>-</v>
      </c>
      <c r="AE6" s="35" t="str">
        <f t="shared" si="4"/>
        <v>-</v>
      </c>
      <c r="AF6" s="35" t="str">
        <f t="shared" si="4"/>
        <v>-</v>
      </c>
      <c r="AG6" s="35" t="str">
        <f t="shared" si="4"/>
        <v>-</v>
      </c>
      <c r="AH6" s="35">
        <f t="shared" si="4"/>
        <v>106.81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34.4</v>
      </c>
      <c r="AT6" s="34" t="str">
        <f>IF(AT7="","",IF(AT7="-","【-】","【"&amp;SUBSTITUTE(TEXT(AT7,"#,##0.00"),"-","△")&amp;"】"))</f>
        <v>【3.09】</v>
      </c>
      <c r="AU6" s="35" t="str">
        <f>IF(AU7="",NA(),AU7)</f>
        <v>-</v>
      </c>
      <c r="AV6" s="35" t="str">
        <f t="shared" ref="AV6:BD6" si="6">IF(AV7="",NA(),AV7)</f>
        <v>-</v>
      </c>
      <c r="AW6" s="35" t="str">
        <f t="shared" si="6"/>
        <v>-</v>
      </c>
      <c r="AX6" s="35" t="str">
        <f t="shared" si="6"/>
        <v>-</v>
      </c>
      <c r="AY6" s="35">
        <f t="shared" si="6"/>
        <v>4.49</v>
      </c>
      <c r="AZ6" s="35" t="str">
        <f t="shared" si="6"/>
        <v>-</v>
      </c>
      <c r="BA6" s="35" t="str">
        <f t="shared" si="6"/>
        <v>-</v>
      </c>
      <c r="BB6" s="35" t="str">
        <f t="shared" si="6"/>
        <v>-</v>
      </c>
      <c r="BC6" s="35" t="str">
        <f t="shared" si="6"/>
        <v>-</v>
      </c>
      <c r="BD6" s="35">
        <f t="shared" si="6"/>
        <v>68.17</v>
      </c>
      <c r="BE6" s="34" t="str">
        <f>IF(BE7="","",IF(BE7="-","【-】","【"&amp;SUBSTITUTE(TEXT(BE7,"#,##0.00"),"-","△")&amp;"】"))</f>
        <v>【69.54】</v>
      </c>
      <c r="BF6" s="35" t="str">
        <f>IF(BF7="",NA(),BF7)</f>
        <v>-</v>
      </c>
      <c r="BG6" s="35" t="str">
        <f t="shared" ref="BG6:BO6" si="7">IF(BG7="",NA(),BG7)</f>
        <v>-</v>
      </c>
      <c r="BH6" s="35" t="str">
        <f t="shared" si="7"/>
        <v>-</v>
      </c>
      <c r="BI6" s="35" t="str">
        <f t="shared" si="7"/>
        <v>-</v>
      </c>
      <c r="BJ6" s="35">
        <f t="shared" si="7"/>
        <v>1941.29</v>
      </c>
      <c r="BK6" s="35" t="str">
        <f t="shared" si="7"/>
        <v>-</v>
      </c>
      <c r="BL6" s="35" t="str">
        <f t="shared" si="7"/>
        <v>-</v>
      </c>
      <c r="BM6" s="35" t="str">
        <f t="shared" si="7"/>
        <v>-</v>
      </c>
      <c r="BN6" s="35" t="str">
        <f t="shared" si="7"/>
        <v>-</v>
      </c>
      <c r="BO6" s="35">
        <f t="shared" si="7"/>
        <v>789.44</v>
      </c>
      <c r="BP6" s="34" t="str">
        <f>IF(BP7="","",IF(BP7="-","【-】","【"&amp;SUBSTITUTE(TEXT(BP7,"#,##0.00"),"-","△")&amp;"】"))</f>
        <v>【682.51】</v>
      </c>
      <c r="BQ6" s="35" t="str">
        <f>IF(BQ7="",NA(),BQ7)</f>
        <v>-</v>
      </c>
      <c r="BR6" s="35" t="str">
        <f t="shared" ref="BR6:BZ6" si="8">IF(BR7="",NA(),BR7)</f>
        <v>-</v>
      </c>
      <c r="BS6" s="35" t="str">
        <f t="shared" si="8"/>
        <v>-</v>
      </c>
      <c r="BT6" s="35" t="str">
        <f t="shared" si="8"/>
        <v>-</v>
      </c>
      <c r="BU6" s="35">
        <f t="shared" si="8"/>
        <v>70.78</v>
      </c>
      <c r="BV6" s="35" t="str">
        <f t="shared" si="8"/>
        <v>-</v>
      </c>
      <c r="BW6" s="35" t="str">
        <f t="shared" si="8"/>
        <v>-</v>
      </c>
      <c r="BX6" s="35" t="str">
        <f t="shared" si="8"/>
        <v>-</v>
      </c>
      <c r="BY6" s="35" t="str">
        <f t="shared" si="8"/>
        <v>-</v>
      </c>
      <c r="BZ6" s="35">
        <f t="shared" si="8"/>
        <v>87.29</v>
      </c>
      <c r="CA6" s="34" t="str">
        <f>IF(CA7="","",IF(CA7="-","【-】","【"&amp;SUBSTITUTE(TEXT(CA7,"#,##0.00"),"-","△")&amp;"】"))</f>
        <v>【100.34】</v>
      </c>
      <c r="CB6" s="35" t="str">
        <f>IF(CB7="",NA(),CB7)</f>
        <v>-</v>
      </c>
      <c r="CC6" s="35" t="str">
        <f t="shared" ref="CC6:CK6" si="9">IF(CC7="",NA(),CC7)</f>
        <v>-</v>
      </c>
      <c r="CD6" s="35" t="str">
        <f t="shared" si="9"/>
        <v>-</v>
      </c>
      <c r="CE6" s="35" t="str">
        <f t="shared" si="9"/>
        <v>-</v>
      </c>
      <c r="CF6" s="35">
        <f t="shared" si="9"/>
        <v>235.23</v>
      </c>
      <c r="CG6" s="35" t="str">
        <f t="shared" si="9"/>
        <v>-</v>
      </c>
      <c r="CH6" s="35" t="str">
        <f t="shared" si="9"/>
        <v>-</v>
      </c>
      <c r="CI6" s="35" t="str">
        <f t="shared" si="9"/>
        <v>-</v>
      </c>
      <c r="CJ6" s="35" t="str">
        <f t="shared" si="9"/>
        <v>-</v>
      </c>
      <c r="CK6" s="35">
        <f t="shared" si="9"/>
        <v>176.67</v>
      </c>
      <c r="CL6" s="34" t="str">
        <f>IF(CL7="","",IF(CL7="-","【-】","【"&amp;SUBSTITUTE(TEXT(CL7,"#,##0.00"),"-","△")&amp;"】"))</f>
        <v>【136.15】</v>
      </c>
      <c r="CM6" s="35" t="str">
        <f>IF(CM7="",NA(),CM7)</f>
        <v>-</v>
      </c>
      <c r="CN6" s="35" t="str">
        <f t="shared" ref="CN6:CV6" si="10">IF(CN7="",NA(),CN7)</f>
        <v>-</v>
      </c>
      <c r="CO6" s="35" t="str">
        <f t="shared" si="10"/>
        <v>-</v>
      </c>
      <c r="CP6" s="35" t="str">
        <f t="shared" si="10"/>
        <v>-</v>
      </c>
      <c r="CQ6" s="35">
        <f t="shared" si="10"/>
        <v>85.74</v>
      </c>
      <c r="CR6" s="35" t="str">
        <f t="shared" si="10"/>
        <v>-</v>
      </c>
      <c r="CS6" s="35" t="str">
        <f t="shared" si="10"/>
        <v>-</v>
      </c>
      <c r="CT6" s="35" t="str">
        <f t="shared" si="10"/>
        <v>-</v>
      </c>
      <c r="CU6" s="35" t="str">
        <f t="shared" si="10"/>
        <v>-</v>
      </c>
      <c r="CV6" s="35">
        <f t="shared" si="10"/>
        <v>57.42</v>
      </c>
      <c r="CW6" s="34" t="str">
        <f>IF(CW7="","",IF(CW7="-","【-】","【"&amp;SUBSTITUTE(TEXT(CW7,"#,##0.00"),"-","△")&amp;"】"))</f>
        <v>【59.64】</v>
      </c>
      <c r="CX6" s="35" t="str">
        <f>IF(CX7="",NA(),CX7)</f>
        <v>-</v>
      </c>
      <c r="CY6" s="35" t="str">
        <f t="shared" ref="CY6:DG6" si="11">IF(CY7="",NA(),CY7)</f>
        <v>-</v>
      </c>
      <c r="CZ6" s="35" t="str">
        <f t="shared" si="11"/>
        <v>-</v>
      </c>
      <c r="DA6" s="35" t="str">
        <f t="shared" si="11"/>
        <v>-</v>
      </c>
      <c r="DB6" s="35">
        <f t="shared" si="11"/>
        <v>85.38</v>
      </c>
      <c r="DC6" s="35" t="str">
        <f t="shared" si="11"/>
        <v>-</v>
      </c>
      <c r="DD6" s="35" t="str">
        <f t="shared" si="11"/>
        <v>-</v>
      </c>
      <c r="DE6" s="35" t="str">
        <f t="shared" si="11"/>
        <v>-</v>
      </c>
      <c r="DF6" s="35" t="str">
        <f t="shared" si="11"/>
        <v>-</v>
      </c>
      <c r="DG6" s="35">
        <f t="shared" si="11"/>
        <v>90.42</v>
      </c>
      <c r="DH6" s="34" t="str">
        <f>IF(DH7="","",IF(DH7="-","【-】","【"&amp;SUBSTITUTE(TEXT(DH7,"#,##0.00"),"-","△")&amp;"】"))</f>
        <v>【95.35】</v>
      </c>
      <c r="DI6" s="35" t="str">
        <f>IF(DI7="",NA(),DI7)</f>
        <v>-</v>
      </c>
      <c r="DJ6" s="35" t="str">
        <f t="shared" ref="DJ6:DR6" si="12">IF(DJ7="",NA(),DJ7)</f>
        <v>-</v>
      </c>
      <c r="DK6" s="35" t="str">
        <f t="shared" si="12"/>
        <v>-</v>
      </c>
      <c r="DL6" s="35" t="str">
        <f t="shared" si="12"/>
        <v>-</v>
      </c>
      <c r="DM6" s="35">
        <f t="shared" si="12"/>
        <v>53.67</v>
      </c>
      <c r="DN6" s="35" t="str">
        <f t="shared" si="12"/>
        <v>-</v>
      </c>
      <c r="DO6" s="35" t="str">
        <f t="shared" si="12"/>
        <v>-</v>
      </c>
      <c r="DP6" s="35" t="str">
        <f t="shared" si="12"/>
        <v>-</v>
      </c>
      <c r="DQ6" s="35" t="str">
        <f t="shared" si="12"/>
        <v>-</v>
      </c>
      <c r="DR6" s="35">
        <f t="shared" si="12"/>
        <v>29.23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1.37</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0.17</v>
      </c>
      <c r="EO6" s="34" t="str">
        <f>IF(EO7="","",IF(EO7="-","【-】","【"&amp;SUBSTITUTE(TEXT(EO7,"#,##0.00"),"-","△")&amp;"】"))</f>
        <v>【0.22】</v>
      </c>
    </row>
    <row r="7" spans="1:148" s="36" customFormat="1" x14ac:dyDescent="0.15">
      <c r="A7" s="28"/>
      <c r="B7" s="37">
        <v>2019</v>
      </c>
      <c r="C7" s="37">
        <v>382043</v>
      </c>
      <c r="D7" s="37">
        <v>46</v>
      </c>
      <c r="E7" s="37">
        <v>17</v>
      </c>
      <c r="F7" s="37">
        <v>1</v>
      </c>
      <c r="G7" s="37">
        <v>0</v>
      </c>
      <c r="H7" s="37" t="s">
        <v>96</v>
      </c>
      <c r="I7" s="37" t="s">
        <v>97</v>
      </c>
      <c r="J7" s="37" t="s">
        <v>98</v>
      </c>
      <c r="K7" s="37" t="s">
        <v>99</v>
      </c>
      <c r="L7" s="37" t="s">
        <v>100</v>
      </c>
      <c r="M7" s="37" t="s">
        <v>101</v>
      </c>
      <c r="N7" s="38" t="s">
        <v>102</v>
      </c>
      <c r="O7" s="38">
        <v>61.67</v>
      </c>
      <c r="P7" s="38">
        <v>72.11</v>
      </c>
      <c r="Q7" s="38">
        <v>38.630000000000003</v>
      </c>
      <c r="R7" s="38">
        <v>3060</v>
      </c>
      <c r="S7" s="38">
        <v>33219</v>
      </c>
      <c r="T7" s="38">
        <v>132.65</v>
      </c>
      <c r="U7" s="38">
        <v>250.43</v>
      </c>
      <c r="V7" s="38">
        <v>23727</v>
      </c>
      <c r="W7" s="38">
        <v>5.45</v>
      </c>
      <c r="X7" s="38">
        <v>4353.58</v>
      </c>
      <c r="Y7" s="38" t="s">
        <v>102</v>
      </c>
      <c r="Z7" s="38" t="s">
        <v>102</v>
      </c>
      <c r="AA7" s="38" t="s">
        <v>102</v>
      </c>
      <c r="AB7" s="38" t="s">
        <v>102</v>
      </c>
      <c r="AC7" s="38">
        <v>124.38</v>
      </c>
      <c r="AD7" s="38" t="s">
        <v>102</v>
      </c>
      <c r="AE7" s="38" t="s">
        <v>102</v>
      </c>
      <c r="AF7" s="38" t="s">
        <v>102</v>
      </c>
      <c r="AG7" s="38" t="s">
        <v>102</v>
      </c>
      <c r="AH7" s="38">
        <v>106.81</v>
      </c>
      <c r="AI7" s="38">
        <v>108.07</v>
      </c>
      <c r="AJ7" s="38" t="s">
        <v>102</v>
      </c>
      <c r="AK7" s="38" t="s">
        <v>102</v>
      </c>
      <c r="AL7" s="38" t="s">
        <v>102</v>
      </c>
      <c r="AM7" s="38" t="s">
        <v>102</v>
      </c>
      <c r="AN7" s="38">
        <v>0</v>
      </c>
      <c r="AO7" s="38" t="s">
        <v>102</v>
      </c>
      <c r="AP7" s="38" t="s">
        <v>102</v>
      </c>
      <c r="AQ7" s="38" t="s">
        <v>102</v>
      </c>
      <c r="AR7" s="38" t="s">
        <v>102</v>
      </c>
      <c r="AS7" s="38">
        <v>34.4</v>
      </c>
      <c r="AT7" s="38">
        <v>3.09</v>
      </c>
      <c r="AU7" s="38" t="s">
        <v>102</v>
      </c>
      <c r="AV7" s="38" t="s">
        <v>102</v>
      </c>
      <c r="AW7" s="38" t="s">
        <v>102</v>
      </c>
      <c r="AX7" s="38" t="s">
        <v>102</v>
      </c>
      <c r="AY7" s="38">
        <v>4.49</v>
      </c>
      <c r="AZ7" s="38" t="s">
        <v>102</v>
      </c>
      <c r="BA7" s="38" t="s">
        <v>102</v>
      </c>
      <c r="BB7" s="38" t="s">
        <v>102</v>
      </c>
      <c r="BC7" s="38" t="s">
        <v>102</v>
      </c>
      <c r="BD7" s="38">
        <v>68.17</v>
      </c>
      <c r="BE7" s="38">
        <v>69.540000000000006</v>
      </c>
      <c r="BF7" s="38" t="s">
        <v>102</v>
      </c>
      <c r="BG7" s="38" t="s">
        <v>102</v>
      </c>
      <c r="BH7" s="38" t="s">
        <v>102</v>
      </c>
      <c r="BI7" s="38" t="s">
        <v>102</v>
      </c>
      <c r="BJ7" s="38">
        <v>1941.29</v>
      </c>
      <c r="BK7" s="38" t="s">
        <v>102</v>
      </c>
      <c r="BL7" s="38" t="s">
        <v>102</v>
      </c>
      <c r="BM7" s="38" t="s">
        <v>102</v>
      </c>
      <c r="BN7" s="38" t="s">
        <v>102</v>
      </c>
      <c r="BO7" s="38">
        <v>789.44</v>
      </c>
      <c r="BP7" s="38">
        <v>682.51</v>
      </c>
      <c r="BQ7" s="38" t="s">
        <v>102</v>
      </c>
      <c r="BR7" s="38" t="s">
        <v>102</v>
      </c>
      <c r="BS7" s="38" t="s">
        <v>102</v>
      </c>
      <c r="BT7" s="38" t="s">
        <v>102</v>
      </c>
      <c r="BU7" s="38">
        <v>70.78</v>
      </c>
      <c r="BV7" s="38" t="s">
        <v>102</v>
      </c>
      <c r="BW7" s="38" t="s">
        <v>102</v>
      </c>
      <c r="BX7" s="38" t="s">
        <v>102</v>
      </c>
      <c r="BY7" s="38" t="s">
        <v>102</v>
      </c>
      <c r="BZ7" s="38">
        <v>87.29</v>
      </c>
      <c r="CA7" s="38">
        <v>100.34</v>
      </c>
      <c r="CB7" s="38" t="s">
        <v>102</v>
      </c>
      <c r="CC7" s="38" t="s">
        <v>102</v>
      </c>
      <c r="CD7" s="38" t="s">
        <v>102</v>
      </c>
      <c r="CE7" s="38" t="s">
        <v>102</v>
      </c>
      <c r="CF7" s="38">
        <v>235.23</v>
      </c>
      <c r="CG7" s="38" t="s">
        <v>102</v>
      </c>
      <c r="CH7" s="38" t="s">
        <v>102</v>
      </c>
      <c r="CI7" s="38" t="s">
        <v>102</v>
      </c>
      <c r="CJ7" s="38" t="s">
        <v>102</v>
      </c>
      <c r="CK7" s="38">
        <v>176.67</v>
      </c>
      <c r="CL7" s="38">
        <v>136.15</v>
      </c>
      <c r="CM7" s="38" t="s">
        <v>102</v>
      </c>
      <c r="CN7" s="38" t="s">
        <v>102</v>
      </c>
      <c r="CO7" s="38" t="s">
        <v>102</v>
      </c>
      <c r="CP7" s="38" t="s">
        <v>102</v>
      </c>
      <c r="CQ7" s="38">
        <v>85.74</v>
      </c>
      <c r="CR7" s="38" t="s">
        <v>102</v>
      </c>
      <c r="CS7" s="38" t="s">
        <v>102</v>
      </c>
      <c r="CT7" s="38" t="s">
        <v>102</v>
      </c>
      <c r="CU7" s="38" t="s">
        <v>102</v>
      </c>
      <c r="CV7" s="38">
        <v>57.42</v>
      </c>
      <c r="CW7" s="38">
        <v>59.64</v>
      </c>
      <c r="CX7" s="38" t="s">
        <v>102</v>
      </c>
      <c r="CY7" s="38" t="s">
        <v>102</v>
      </c>
      <c r="CZ7" s="38" t="s">
        <v>102</v>
      </c>
      <c r="DA7" s="38" t="s">
        <v>102</v>
      </c>
      <c r="DB7" s="38">
        <v>85.38</v>
      </c>
      <c r="DC7" s="38" t="s">
        <v>102</v>
      </c>
      <c r="DD7" s="38" t="s">
        <v>102</v>
      </c>
      <c r="DE7" s="38" t="s">
        <v>102</v>
      </c>
      <c r="DF7" s="38" t="s">
        <v>102</v>
      </c>
      <c r="DG7" s="38">
        <v>90.42</v>
      </c>
      <c r="DH7" s="38">
        <v>95.35</v>
      </c>
      <c r="DI7" s="38" t="s">
        <v>102</v>
      </c>
      <c r="DJ7" s="38" t="s">
        <v>102</v>
      </c>
      <c r="DK7" s="38" t="s">
        <v>102</v>
      </c>
      <c r="DL7" s="38" t="s">
        <v>102</v>
      </c>
      <c r="DM7" s="38">
        <v>53.67</v>
      </c>
      <c r="DN7" s="38" t="s">
        <v>102</v>
      </c>
      <c r="DO7" s="38" t="s">
        <v>102</v>
      </c>
      <c r="DP7" s="38" t="s">
        <v>102</v>
      </c>
      <c r="DQ7" s="38" t="s">
        <v>102</v>
      </c>
      <c r="DR7" s="38">
        <v>29.23</v>
      </c>
      <c r="DS7" s="38">
        <v>38.57</v>
      </c>
      <c r="DT7" s="38" t="s">
        <v>102</v>
      </c>
      <c r="DU7" s="38" t="s">
        <v>102</v>
      </c>
      <c r="DV7" s="38" t="s">
        <v>102</v>
      </c>
      <c r="DW7" s="38" t="s">
        <v>102</v>
      </c>
      <c r="DX7" s="38">
        <v>0</v>
      </c>
      <c r="DY7" s="38" t="s">
        <v>102</v>
      </c>
      <c r="DZ7" s="38" t="s">
        <v>102</v>
      </c>
      <c r="EA7" s="38" t="s">
        <v>102</v>
      </c>
      <c r="EB7" s="38" t="s">
        <v>102</v>
      </c>
      <c r="EC7" s="38">
        <v>1.37</v>
      </c>
      <c r="ED7" s="38">
        <v>5.9</v>
      </c>
      <c r="EE7" s="38" t="s">
        <v>102</v>
      </c>
      <c r="EF7" s="38" t="s">
        <v>102</v>
      </c>
      <c r="EG7" s="38" t="s">
        <v>102</v>
      </c>
      <c r="EH7" s="38" t="s">
        <v>102</v>
      </c>
      <c r="EI7" s="38">
        <v>0</v>
      </c>
      <c r="EJ7" s="38" t="s">
        <v>102</v>
      </c>
      <c r="EK7" s="38" t="s">
        <v>102</v>
      </c>
      <c r="EL7" s="38" t="s">
        <v>102</v>
      </c>
      <c r="EM7" s="38" t="s">
        <v>102</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YWH2223</cp:lastModifiedBy>
  <cp:lastPrinted>2021-01-30T06:20:50Z</cp:lastPrinted>
  <dcterms:created xsi:type="dcterms:W3CDTF">2020-12-04T02:29:58Z</dcterms:created>
  <dcterms:modified xsi:type="dcterms:W3CDTF">2021-01-31T23:51:37Z</dcterms:modified>
  <cp:category/>
</cp:coreProperties>
</file>