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23\Documents\庶務係長\経営戦略・分析表\経営比較分析表\R03.1\210114公営企業に係る経営比較分析表（令和元年度決算）の分析等について\提出用\"/>
    </mc:Choice>
  </mc:AlternateContent>
  <workbookProtection workbookAlgorithmName="SHA-512" workbookHashValue="7JW+Y3X2XojqhZ21K0XDv/NWZryC2RXi6uR44Dr9WYaad2tncpBqXBZqw9OO8MjM+HZ7V/7vZExkwRv6tRWifg==" workbookSaltValue="A8ucYa79VGptA9scTWEDr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<sst xmlns="http://schemas.openxmlformats.org/spreadsheetml/2006/main" count="319" uniqueCount="117">
  <si>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</si>
  <si>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</si>
  <si>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</si>
  <si>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</si>
  <si>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</si>
  <si>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</si>
  <si>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</si>
  <si>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</si>
  <si>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</si>
  <si>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</si>
  <si>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</si>
  <si>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</si>
  <si>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</si>
  <si>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</si>
  <si>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</si>
  <si>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</si>
  <si>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</si>
  <si>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</si>
  <si>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</si>
  <si>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</si>
  <si>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</si>
  <si>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</si>
  <si>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</si>
  <si>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</si>
  <si>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</si>
  <si>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</si>
  <si>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</si>
  <si>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</si>
  <si>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</si>
  <si>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</si>
  <si>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</si>
  <si>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</si>
  <si>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</si>
  <si>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</si>
  <si>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</si>
  <si>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</si>
  <si>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</si>
  <si>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</si>
  <si>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</si>
  <si>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</si>
  <si>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</si>
  <si>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</si>
  <si>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</si>
  <si>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</si>
  <si>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</si>
  <si>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</si>
  <si>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</si>
  <si>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</si>
  <si>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</si>
  <si>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</si>
  <si>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</si>
  <si>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</si>
  <si>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</si>
  <si>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</si>
  <si>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</si>
  <si>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</si>
  <si>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</si>
  <si>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</si>
  <si>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</si>
  <si>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</si>
  <si>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</si>
  <si>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</si>
  <si>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</si>
  <si>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</si>
  <si>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</si>
  <si>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</si>
  <si>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</si>
  <si>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</si>
  <si>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</si>
  <si>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</si>
  <si>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</si>
  <si>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</si>
  <si>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</si>
  <si>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</si>
  <si>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</si>
  <si>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</si>
  <si>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</si>
  <si>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</si>
  <si>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</si>
  <si>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</si>
  <si>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</si>
  <si>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</si>
  <si>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</si>
  <si>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</si>
  <si>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</si>
  <si>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</si>
  <si>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</si>
  <si>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</si>
  <si>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</si>
  <si>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</si>
  <si>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</si>
  <si>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</si>
  <si>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</si>
  <si>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</si>
  <si>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</si>
  <si>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</si>
  <si>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</si>
  <si>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</si>
  <si>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</si>
  <si>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</si>
  <si>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</si>
  <si>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</si>
  <si>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</si>
  <si>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</si>
  <si>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</si>
  <si>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</si>
  <si>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</si>
  <si>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</si>
  <si>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</si>
  <si>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</si>
  <si>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</si>
  <si>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</si>
  <si>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</si>
  <si>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</si>
  <si>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10年余りしか経過していないことや整備率が100％に達し、新たな設備投資を行っていないことから、企業債残高が少なく、維持管理経費も低位で推移している。しかし、経費回収率が示すとおり、使用料収入で維持管理費が賄えているわけではなく、水洗化人口の減少や節水機器の普及等により、経費回収率や汚水処理原価は年々悪化している。
　将来的には、管渠や処理場の老朽化により、維持管理経費が増高していく反面、水洗化人口のさらなる減少や有収水量の減少により、経営状況は厳しさを増すことが予想されるので、経営戦略に基づき、使用料の改定と経費の削減を図っていきたい。
　また、R1に企業会計に移行したので、公営企業としての効率性を発揮して、経営の合理化に努めていきたい。</t>
    <rPh sb="249" eb="251">
      <t>ケイエイ</t>
    </rPh>
    <rPh sb="251" eb="253">
      <t>センリャク</t>
    </rPh>
    <rPh sb="254" eb="255">
      <t>モト</t>
    </rPh>
    <rPh sb="265" eb="267">
      <t>ケイヒ</t>
    </rPh>
    <rPh sb="268" eb="270">
      <t>サクゲン</t>
    </rPh>
    <rPh sb="271" eb="272">
      <t>ハカ</t>
    </rPh>
    <rPh sb="287" eb="289">
      <t>キギョウ</t>
    </rPh>
    <rPh sb="289" eb="291">
      <t>カイケイ</t>
    </rPh>
    <rPh sb="292" eb="294">
      <t>イコウ</t>
    </rPh>
    <rPh sb="299" eb="301">
      <t>コウエイ</t>
    </rPh>
    <rPh sb="301" eb="303">
      <t>キギョウ</t>
    </rPh>
    <rPh sb="307" eb="310">
      <t>コウリツセイ</t>
    </rPh>
    <rPh sb="311" eb="313">
      <t>ハッキ</t>
    </rPh>
    <rPh sb="316" eb="318">
      <t>ケイエイ</t>
    </rPh>
    <rPh sb="319" eb="322">
      <t>ゴウリカ</t>
    </rPh>
    <rPh sb="323" eb="324">
      <t>ツト</t>
    </rPh>
    <phoneticPr fontId="4"/>
  </si>
  <si>
    <t>①　収益的収支比率
　100％を上回っているが、一般会計繰入金が総収益の大半を占めており、現状は使用料収入が年々減少していることから厳しい経営となっている。
③　流動比率
　流動負債のほとんどが企業債償還額であり、類似団体平均に比べ、かなり低い水準となっているが、今後は償還額の減少に伴い改善していくと見込んでいる。
④　企業債残高対事業規模比率
　類似団体と比べ、比率が高くなっているが、　建設事業に伴う新規借り入れはなく、企業債残高が減少しているため、今後は比率が減少していく。
⑤　経費回収率、⑥　汚水処理原価
　施設の規模に比べて水洗化人口が少ないことと、処理場が集落から離れた場所にあることから、使用料収入が少ない反面、維持管理費は割高になる。そのため、経費回収率は100％を下回っており、汚水処理原価も高い範囲で推移している。
⑦　施設利用率
　R1末の水洗化人口は979人と、計画人口の3分の2に減少しており、さらに節水意識の向上と節水機器の普及等により、処理水量が減少していることから、40％を下回る低い水準で減少を続けている。
⑧　水洗化率
　約9割を維持しており、10年以上にわたって変化がない状態である。</t>
    <rPh sb="45" eb="47">
      <t>ゲンジョウ</t>
    </rPh>
    <rPh sb="48" eb="51">
      <t>シヨウリョウ</t>
    </rPh>
    <rPh sb="51" eb="53">
      <t>シュウニュウ</t>
    </rPh>
    <rPh sb="54" eb="56">
      <t>ネンネン</t>
    </rPh>
    <rPh sb="56" eb="58">
      <t>ゲンショウ</t>
    </rPh>
    <rPh sb="66" eb="67">
      <t>キビ</t>
    </rPh>
    <rPh sb="69" eb="71">
      <t>ケイエイ</t>
    </rPh>
    <rPh sb="381" eb="382">
      <t>マツ</t>
    </rPh>
    <rPh sb="395" eb="397">
      <t>ケイカク</t>
    </rPh>
    <rPh sb="397" eb="399">
      <t>ジンコウ</t>
    </rPh>
    <rPh sb="455" eb="457">
      <t>シタマワ</t>
    </rPh>
    <rPh sb="458" eb="459">
      <t>ヒク</t>
    </rPh>
    <rPh sb="460" eb="462">
      <t>スイジュン</t>
    </rPh>
    <rPh sb="463" eb="465">
      <t>ゲンショウ</t>
    </rPh>
    <rPh sb="466" eb="467">
      <t>ツヅ</t>
    </rPh>
    <rPh sb="495" eb="497">
      <t>イジョウ</t>
    </rPh>
    <phoneticPr fontId="4"/>
  </si>
  <si>
    <t>　H16供用開始という新しい施設であるため、管渠については、改善・更新は行っていない。
　処理場1箇所とマンホールポンプ8箇所についても、大規模な修繕や更新は行っていなかったが、どちらも、軽微な修繕に要する費用は、増加傾向にあるため、ストックマネジメント計画による改築・更新を行うこととし、令和元年からマンホールポンプの更新に着手している。</t>
    <rPh sb="127" eb="129">
      <t>ケイカク</t>
    </rPh>
    <rPh sb="132" eb="134">
      <t>カイチク</t>
    </rPh>
    <rPh sb="135" eb="137">
      <t>コウシン</t>
    </rPh>
    <rPh sb="138" eb="139">
      <t>オコナ</t>
    </rPh>
    <rPh sb="145" eb="147">
      <t>レイワ</t>
    </rPh>
    <rPh sb="147" eb="149">
      <t>ガンネン</t>
    </rPh>
    <rPh sb="160" eb="162">
      <t>コウシン</t>
    </rPh>
    <rPh sb="163" eb="165">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</si>
</sst>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CB5-409D-B8EF-083DF5F35BB3}"/>
            </c:ext>
          </c:extLst>
        </c:ser>
        <c:dLbls>
          <c:showLegendKey val="0"/>
          <c:showVal val="0"/>
          <c:showCatName val="0"/>
          <c:showSerName val="0"/>
          <c:showPercent val="0"/>
          <c:showBubbleSize val="0"/>
        </c:dLbls>
        <c:gapWidth val="150"/>
        <c:axId val="400545864"/>
        <c:axId val="40054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xmlns:c16r2="http://schemas.microsoft.com/office/drawing/2015/06/chart">
            <c:ext xmlns:c16="http://schemas.microsoft.com/office/drawing/2014/chart" uri="{C3380CC4-5D6E-409C-BE32-E72D297353CC}">
              <c16:uniqueId val="{00000001-DCB5-409D-B8EF-083DF5F35BB3}"/>
            </c:ext>
          </c:extLst>
        </c:ser>
        <c:dLbls>
          <c:showLegendKey val="0"/>
          <c:showVal val="0"/>
          <c:showCatName val="0"/>
          <c:showSerName val="0"/>
          <c:showPercent val="0"/>
          <c:showBubbleSize val="0"/>
        </c:dLbls>
        <c:marker val="1"/>
        <c:smooth val="0"/>
        <c:axId val="400545864"/>
        <c:axId val="400546248"/>
      </c:lineChart>
      <c:dateAx>
        <c:axId val="400545864"/>
        <c:scaling>
          <c:orientation val="minMax"/>
        </c:scaling>
        <c:delete val="1"/>
        <c:axPos val="b"/>
        <c:numFmt formatCode="&quot;H&quot;yy" sourceLinked="1"/>
        <c:majorTickMark val="none"/>
        <c:minorTickMark val="none"/>
        <c:tickLblPos val="none"/>
        <c:crossAx val="400546248"/>
        <c:crosses val="autoZero"/>
        <c:auto val="1"/>
        <c:lblOffset val="100"/>
        <c:baseTimeUnit val="years"/>
      </c:dateAx>
      <c:valAx>
        <c:axId val="40054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4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29.21</c:v>
                </c:pt>
              </c:numCache>
            </c:numRef>
          </c:val>
          <c:extLst xmlns:c16r2="http://schemas.microsoft.com/office/drawing/2015/06/chart">
            <c:ext xmlns:c16="http://schemas.microsoft.com/office/drawing/2014/chart" uri="{C3380CC4-5D6E-409C-BE32-E72D297353CC}">
              <c16:uniqueId val="{00000000-B821-4C0B-BACF-0F4613FF8667}"/>
            </c:ext>
          </c:extLst>
        </c:ser>
        <c:dLbls>
          <c:showLegendKey val="0"/>
          <c:showVal val="0"/>
          <c:showCatName val="0"/>
          <c:showSerName val="0"/>
          <c:showPercent val="0"/>
          <c:showBubbleSize val="0"/>
        </c:dLbls>
        <c:gapWidth val="150"/>
        <c:axId val="401536456"/>
        <c:axId val="40153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xmlns:c16r2="http://schemas.microsoft.com/office/drawing/2015/06/chart">
            <c:ext xmlns:c16="http://schemas.microsoft.com/office/drawing/2014/chart" uri="{C3380CC4-5D6E-409C-BE32-E72D297353CC}">
              <c16:uniqueId val="{00000001-B821-4C0B-BACF-0F4613FF8667}"/>
            </c:ext>
          </c:extLst>
        </c:ser>
        <c:dLbls>
          <c:showLegendKey val="0"/>
          <c:showVal val="0"/>
          <c:showCatName val="0"/>
          <c:showSerName val="0"/>
          <c:showPercent val="0"/>
          <c:showBubbleSize val="0"/>
        </c:dLbls>
        <c:marker val="1"/>
        <c:smooth val="0"/>
        <c:axId val="401536456"/>
        <c:axId val="401530576"/>
      </c:lineChart>
      <c:dateAx>
        <c:axId val="401536456"/>
        <c:scaling>
          <c:orientation val="minMax"/>
        </c:scaling>
        <c:delete val="1"/>
        <c:axPos val="b"/>
        <c:numFmt formatCode="&quot;H&quot;yy" sourceLinked="1"/>
        <c:majorTickMark val="none"/>
        <c:minorTickMark val="none"/>
        <c:tickLblPos val="none"/>
        <c:crossAx val="401530576"/>
        <c:crosses val="autoZero"/>
        <c:auto val="1"/>
        <c:lblOffset val="100"/>
        <c:baseTimeUnit val="years"/>
      </c:dateAx>
      <c:valAx>
        <c:axId val="40153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3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90.65</c:v>
                </c:pt>
              </c:numCache>
            </c:numRef>
          </c:val>
          <c:extLst xmlns:c16r2="http://schemas.microsoft.com/office/drawing/2015/06/chart">
            <c:ext xmlns:c16="http://schemas.microsoft.com/office/drawing/2014/chart" uri="{C3380CC4-5D6E-409C-BE32-E72D297353CC}">
              <c16:uniqueId val="{00000000-7FCE-47E9-BDF9-5BA97657379E}"/>
            </c:ext>
          </c:extLst>
        </c:ser>
        <c:dLbls>
          <c:showLegendKey val="0"/>
          <c:showVal val="0"/>
          <c:showCatName val="0"/>
          <c:showSerName val="0"/>
          <c:showPercent val="0"/>
          <c:showBubbleSize val="0"/>
        </c:dLbls>
        <c:gapWidth val="150"/>
        <c:axId val="401536064"/>
        <c:axId val="4015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xmlns:c16r2="http://schemas.microsoft.com/office/drawing/2015/06/chart">
            <c:ext xmlns:c16="http://schemas.microsoft.com/office/drawing/2014/chart" uri="{C3380CC4-5D6E-409C-BE32-E72D297353CC}">
              <c16:uniqueId val="{00000001-7FCE-47E9-BDF9-5BA97657379E}"/>
            </c:ext>
          </c:extLst>
        </c:ser>
        <c:dLbls>
          <c:showLegendKey val="0"/>
          <c:showVal val="0"/>
          <c:showCatName val="0"/>
          <c:showSerName val="0"/>
          <c:showPercent val="0"/>
          <c:showBubbleSize val="0"/>
        </c:dLbls>
        <c:marker val="1"/>
        <c:smooth val="0"/>
        <c:axId val="401536064"/>
        <c:axId val="401537632"/>
      </c:lineChart>
      <c:dateAx>
        <c:axId val="401536064"/>
        <c:scaling>
          <c:orientation val="minMax"/>
        </c:scaling>
        <c:delete val="1"/>
        <c:axPos val="b"/>
        <c:numFmt formatCode="&quot;H&quot;yy" sourceLinked="1"/>
        <c:majorTickMark val="none"/>
        <c:minorTickMark val="none"/>
        <c:tickLblPos val="none"/>
        <c:crossAx val="401537632"/>
        <c:crosses val="autoZero"/>
        <c:auto val="1"/>
        <c:lblOffset val="100"/>
        <c:baseTimeUnit val="years"/>
      </c:dateAx>
      <c:valAx>
        <c:axId val="4015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144.63999999999999</c:v>
                </c:pt>
              </c:numCache>
            </c:numRef>
          </c:val>
          <c:extLst xmlns:c16r2="http://schemas.microsoft.com/office/drawing/2015/06/chart">
            <c:ext xmlns:c16="http://schemas.microsoft.com/office/drawing/2014/chart" uri="{C3380CC4-5D6E-409C-BE32-E72D297353CC}">
              <c16:uniqueId val="{00000000-ADAE-4D06-8DBD-D6CA6B8FDF49}"/>
            </c:ext>
          </c:extLst>
        </c:ser>
        <c:dLbls>
          <c:showLegendKey val="0"/>
          <c:showVal val="0"/>
          <c:showCatName val="0"/>
          <c:showSerName val="0"/>
          <c:showPercent val="0"/>
          <c:showBubbleSize val="0"/>
        </c:dLbls>
        <c:gapWidth val="150"/>
        <c:axId val="399955128"/>
        <c:axId val="39995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xmlns:c16r2="http://schemas.microsoft.com/office/drawing/2015/06/chart">
            <c:ext xmlns:c16="http://schemas.microsoft.com/office/drawing/2014/chart" uri="{C3380CC4-5D6E-409C-BE32-E72D297353CC}">
              <c16:uniqueId val="{00000001-ADAE-4D06-8DBD-D6CA6B8FDF49}"/>
            </c:ext>
          </c:extLst>
        </c:ser>
        <c:dLbls>
          <c:showLegendKey val="0"/>
          <c:showVal val="0"/>
          <c:showCatName val="0"/>
          <c:showSerName val="0"/>
          <c:showPercent val="0"/>
          <c:showBubbleSize val="0"/>
        </c:dLbls>
        <c:marker val="1"/>
        <c:smooth val="0"/>
        <c:axId val="399955128"/>
        <c:axId val="399958264"/>
      </c:lineChart>
      <c:dateAx>
        <c:axId val="399955128"/>
        <c:scaling>
          <c:orientation val="minMax"/>
        </c:scaling>
        <c:delete val="1"/>
        <c:axPos val="b"/>
        <c:numFmt formatCode="&quot;H&quot;yy" sourceLinked="1"/>
        <c:majorTickMark val="none"/>
        <c:minorTickMark val="none"/>
        <c:tickLblPos val="none"/>
        <c:crossAx val="399958264"/>
        <c:crosses val="autoZero"/>
        <c:auto val="1"/>
        <c:lblOffset val="100"/>
        <c:baseTimeUnit val="years"/>
      </c:dateAx>
      <c:valAx>
        <c:axId val="3999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49.09</c:v>
                </c:pt>
              </c:numCache>
            </c:numRef>
          </c:val>
          <c:extLst xmlns:c16r2="http://schemas.microsoft.com/office/drawing/2015/06/chart">
            <c:ext xmlns:c16="http://schemas.microsoft.com/office/drawing/2014/chart" uri="{C3380CC4-5D6E-409C-BE32-E72D297353CC}">
              <c16:uniqueId val="{00000000-092D-4A00-A780-84DE79A496AF}"/>
            </c:ext>
          </c:extLst>
        </c:ser>
        <c:dLbls>
          <c:showLegendKey val="0"/>
          <c:showVal val="0"/>
          <c:showCatName val="0"/>
          <c:showSerName val="0"/>
          <c:showPercent val="0"/>
          <c:showBubbleSize val="0"/>
        </c:dLbls>
        <c:gapWidth val="150"/>
        <c:axId val="399956696"/>
        <c:axId val="39995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092D-4A00-A780-84DE79A496AF}"/>
            </c:ext>
          </c:extLst>
        </c:ser>
        <c:dLbls>
          <c:showLegendKey val="0"/>
          <c:showVal val="0"/>
          <c:showCatName val="0"/>
          <c:showSerName val="0"/>
          <c:showPercent val="0"/>
          <c:showBubbleSize val="0"/>
        </c:dLbls>
        <c:marker val="1"/>
        <c:smooth val="0"/>
        <c:axId val="399956696"/>
        <c:axId val="399957480"/>
      </c:lineChart>
      <c:dateAx>
        <c:axId val="399956696"/>
        <c:scaling>
          <c:orientation val="minMax"/>
        </c:scaling>
        <c:delete val="1"/>
        <c:axPos val="b"/>
        <c:numFmt formatCode="&quot;H&quot;yy" sourceLinked="1"/>
        <c:majorTickMark val="none"/>
        <c:minorTickMark val="none"/>
        <c:tickLblPos val="none"/>
        <c:crossAx val="399957480"/>
        <c:crosses val="autoZero"/>
        <c:auto val="1"/>
        <c:lblOffset val="100"/>
        <c:baseTimeUnit val="years"/>
      </c:dateAx>
      <c:valAx>
        <c:axId val="39995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1F9-4302-B27E-BB6B86B55845}"/>
            </c:ext>
          </c:extLst>
        </c:ser>
        <c:dLbls>
          <c:showLegendKey val="0"/>
          <c:showVal val="0"/>
          <c:showCatName val="0"/>
          <c:showSerName val="0"/>
          <c:showPercent val="0"/>
          <c:showBubbleSize val="0"/>
        </c:dLbls>
        <c:gapWidth val="150"/>
        <c:axId val="401241264"/>
        <c:axId val="40123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xmlns:c16r2="http://schemas.microsoft.com/office/drawing/2015/06/chart">
            <c:ext xmlns:c16="http://schemas.microsoft.com/office/drawing/2014/chart" uri="{C3380CC4-5D6E-409C-BE32-E72D297353CC}">
              <c16:uniqueId val="{00000001-11F9-4302-B27E-BB6B86B55845}"/>
            </c:ext>
          </c:extLst>
        </c:ser>
        <c:dLbls>
          <c:showLegendKey val="0"/>
          <c:showVal val="0"/>
          <c:showCatName val="0"/>
          <c:showSerName val="0"/>
          <c:showPercent val="0"/>
          <c:showBubbleSize val="0"/>
        </c:dLbls>
        <c:marker val="1"/>
        <c:smooth val="0"/>
        <c:axId val="401241264"/>
        <c:axId val="401239304"/>
      </c:lineChart>
      <c:dateAx>
        <c:axId val="401241264"/>
        <c:scaling>
          <c:orientation val="minMax"/>
        </c:scaling>
        <c:delete val="1"/>
        <c:axPos val="b"/>
        <c:numFmt formatCode="&quot;H&quot;yy" sourceLinked="1"/>
        <c:majorTickMark val="none"/>
        <c:minorTickMark val="none"/>
        <c:tickLblPos val="none"/>
        <c:crossAx val="401239304"/>
        <c:crosses val="autoZero"/>
        <c:auto val="1"/>
        <c:lblOffset val="100"/>
        <c:baseTimeUnit val="years"/>
      </c:dateAx>
      <c:valAx>
        <c:axId val="40123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199-4622-8E79-C4C4670DFFE5}"/>
            </c:ext>
          </c:extLst>
        </c:ser>
        <c:dLbls>
          <c:showLegendKey val="0"/>
          <c:showVal val="0"/>
          <c:showCatName val="0"/>
          <c:showSerName val="0"/>
          <c:showPercent val="0"/>
          <c:showBubbleSize val="0"/>
        </c:dLbls>
        <c:gapWidth val="150"/>
        <c:axId val="401236560"/>
        <c:axId val="40124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7199-4622-8E79-C4C4670DFFE5}"/>
            </c:ext>
          </c:extLst>
        </c:ser>
        <c:dLbls>
          <c:showLegendKey val="0"/>
          <c:showVal val="0"/>
          <c:showCatName val="0"/>
          <c:showSerName val="0"/>
          <c:showPercent val="0"/>
          <c:showBubbleSize val="0"/>
        </c:dLbls>
        <c:marker val="1"/>
        <c:smooth val="0"/>
        <c:axId val="401236560"/>
        <c:axId val="401241656"/>
      </c:lineChart>
      <c:dateAx>
        <c:axId val="401236560"/>
        <c:scaling>
          <c:orientation val="minMax"/>
        </c:scaling>
        <c:delete val="1"/>
        <c:axPos val="b"/>
        <c:numFmt formatCode="&quot;H&quot;yy" sourceLinked="1"/>
        <c:majorTickMark val="none"/>
        <c:minorTickMark val="none"/>
        <c:tickLblPos val="none"/>
        <c:crossAx val="401241656"/>
        <c:crosses val="autoZero"/>
        <c:auto val="1"/>
        <c:lblOffset val="100"/>
        <c:baseTimeUnit val="years"/>
      </c:dateAx>
      <c:valAx>
        <c:axId val="4012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3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2.9</c:v>
                </c:pt>
              </c:numCache>
            </c:numRef>
          </c:val>
          <c:extLst xmlns:c16r2="http://schemas.microsoft.com/office/drawing/2015/06/chart">
            <c:ext xmlns:c16="http://schemas.microsoft.com/office/drawing/2014/chart" uri="{C3380CC4-5D6E-409C-BE32-E72D297353CC}">
              <c16:uniqueId val="{00000000-5B3C-474B-8E3A-46CBA35B965D}"/>
            </c:ext>
          </c:extLst>
        </c:ser>
        <c:dLbls>
          <c:showLegendKey val="0"/>
          <c:showVal val="0"/>
          <c:showCatName val="0"/>
          <c:showSerName val="0"/>
          <c:showPercent val="0"/>
          <c:showBubbleSize val="0"/>
        </c:dLbls>
        <c:gapWidth val="150"/>
        <c:axId val="401238520"/>
        <c:axId val="40123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xmlns:c16r2="http://schemas.microsoft.com/office/drawing/2015/06/chart">
            <c:ext xmlns:c16="http://schemas.microsoft.com/office/drawing/2014/chart" uri="{C3380CC4-5D6E-409C-BE32-E72D297353CC}">
              <c16:uniqueId val="{00000001-5B3C-474B-8E3A-46CBA35B965D}"/>
            </c:ext>
          </c:extLst>
        </c:ser>
        <c:dLbls>
          <c:showLegendKey val="0"/>
          <c:showVal val="0"/>
          <c:showCatName val="0"/>
          <c:showSerName val="0"/>
          <c:showPercent val="0"/>
          <c:showBubbleSize val="0"/>
        </c:dLbls>
        <c:marker val="1"/>
        <c:smooth val="0"/>
        <c:axId val="401238520"/>
        <c:axId val="401234992"/>
      </c:lineChart>
      <c:dateAx>
        <c:axId val="401238520"/>
        <c:scaling>
          <c:orientation val="minMax"/>
        </c:scaling>
        <c:delete val="1"/>
        <c:axPos val="b"/>
        <c:numFmt formatCode="&quot;H&quot;yy" sourceLinked="1"/>
        <c:majorTickMark val="none"/>
        <c:minorTickMark val="none"/>
        <c:tickLblPos val="none"/>
        <c:crossAx val="401234992"/>
        <c:crosses val="autoZero"/>
        <c:auto val="1"/>
        <c:lblOffset val="100"/>
        <c:baseTimeUnit val="years"/>
      </c:dateAx>
      <c:valAx>
        <c:axId val="4012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3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4500.3100000000004</c:v>
                </c:pt>
              </c:numCache>
            </c:numRef>
          </c:val>
          <c:extLst xmlns:c16r2="http://schemas.microsoft.com/office/drawing/2015/06/chart">
            <c:ext xmlns:c16="http://schemas.microsoft.com/office/drawing/2014/chart" uri="{C3380CC4-5D6E-409C-BE32-E72D297353CC}">
              <c16:uniqueId val="{00000000-97A1-4B28-AB64-85A958C8EABA}"/>
            </c:ext>
          </c:extLst>
        </c:ser>
        <c:dLbls>
          <c:showLegendKey val="0"/>
          <c:showVal val="0"/>
          <c:showCatName val="0"/>
          <c:showSerName val="0"/>
          <c:showPercent val="0"/>
          <c:showBubbleSize val="0"/>
        </c:dLbls>
        <c:gapWidth val="150"/>
        <c:axId val="401240088"/>
        <c:axId val="4012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xmlns:c16r2="http://schemas.microsoft.com/office/drawing/2015/06/chart">
            <c:ext xmlns:c16="http://schemas.microsoft.com/office/drawing/2014/chart" uri="{C3380CC4-5D6E-409C-BE32-E72D297353CC}">
              <c16:uniqueId val="{00000001-97A1-4B28-AB64-85A958C8EABA}"/>
            </c:ext>
          </c:extLst>
        </c:ser>
        <c:dLbls>
          <c:showLegendKey val="0"/>
          <c:showVal val="0"/>
          <c:showCatName val="0"/>
          <c:showSerName val="0"/>
          <c:showPercent val="0"/>
          <c:showBubbleSize val="0"/>
        </c:dLbls>
        <c:marker val="1"/>
        <c:smooth val="0"/>
        <c:axId val="401240088"/>
        <c:axId val="401240480"/>
      </c:lineChart>
      <c:dateAx>
        <c:axId val="401240088"/>
        <c:scaling>
          <c:orientation val="minMax"/>
        </c:scaling>
        <c:delete val="1"/>
        <c:axPos val="b"/>
        <c:numFmt formatCode="&quot;H&quot;yy" sourceLinked="1"/>
        <c:majorTickMark val="none"/>
        <c:minorTickMark val="none"/>
        <c:tickLblPos val="none"/>
        <c:crossAx val="401240480"/>
        <c:crosses val="autoZero"/>
        <c:auto val="1"/>
        <c:lblOffset val="100"/>
        <c:baseTimeUnit val="years"/>
      </c:dateAx>
      <c:valAx>
        <c:axId val="4012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4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77.27</c:v>
                </c:pt>
              </c:numCache>
            </c:numRef>
          </c:val>
          <c:extLst xmlns:c16r2="http://schemas.microsoft.com/office/drawing/2015/06/chart">
            <c:ext xmlns:c16="http://schemas.microsoft.com/office/drawing/2014/chart" uri="{C3380CC4-5D6E-409C-BE32-E72D297353CC}">
              <c16:uniqueId val="{00000000-9594-41D2-BEF2-BBDEF19DDD29}"/>
            </c:ext>
          </c:extLst>
        </c:ser>
        <c:dLbls>
          <c:showLegendKey val="0"/>
          <c:showVal val="0"/>
          <c:showCatName val="0"/>
          <c:showSerName val="0"/>
          <c:showPercent val="0"/>
          <c:showBubbleSize val="0"/>
        </c:dLbls>
        <c:gapWidth val="150"/>
        <c:axId val="401242048"/>
        <c:axId val="40123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xmlns:c16r2="http://schemas.microsoft.com/office/drawing/2015/06/chart">
            <c:ext xmlns:c16="http://schemas.microsoft.com/office/drawing/2014/chart" uri="{C3380CC4-5D6E-409C-BE32-E72D297353CC}">
              <c16:uniqueId val="{00000001-9594-41D2-BEF2-BBDEF19DDD29}"/>
            </c:ext>
          </c:extLst>
        </c:ser>
        <c:dLbls>
          <c:showLegendKey val="0"/>
          <c:showVal val="0"/>
          <c:showCatName val="0"/>
          <c:showSerName val="0"/>
          <c:showPercent val="0"/>
          <c:showBubbleSize val="0"/>
        </c:dLbls>
        <c:marker val="1"/>
        <c:smooth val="0"/>
        <c:axId val="401242048"/>
        <c:axId val="401235384"/>
      </c:lineChart>
      <c:dateAx>
        <c:axId val="401242048"/>
        <c:scaling>
          <c:orientation val="minMax"/>
        </c:scaling>
        <c:delete val="1"/>
        <c:axPos val="b"/>
        <c:numFmt formatCode="&quot;H&quot;yy" sourceLinked="1"/>
        <c:majorTickMark val="none"/>
        <c:minorTickMark val="none"/>
        <c:tickLblPos val="none"/>
        <c:crossAx val="401235384"/>
        <c:crosses val="autoZero"/>
        <c:auto val="1"/>
        <c:lblOffset val="100"/>
        <c:baseTimeUnit val="years"/>
      </c:dateAx>
      <c:valAx>
        <c:axId val="40123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200.09</c:v>
                </c:pt>
              </c:numCache>
            </c:numRef>
          </c:val>
          <c:extLst xmlns:c16r2="http://schemas.microsoft.com/office/drawing/2015/06/chart">
            <c:ext xmlns:c16="http://schemas.microsoft.com/office/drawing/2014/chart" uri="{C3380CC4-5D6E-409C-BE32-E72D297353CC}">
              <c16:uniqueId val="{00000000-128A-4E9B-BA82-81E35FF874A1}"/>
            </c:ext>
          </c:extLst>
        </c:ser>
        <c:dLbls>
          <c:showLegendKey val="0"/>
          <c:showVal val="0"/>
          <c:showCatName val="0"/>
          <c:showSerName val="0"/>
          <c:showPercent val="0"/>
          <c:showBubbleSize val="0"/>
        </c:dLbls>
        <c:gapWidth val="150"/>
        <c:axId val="401536848"/>
        <c:axId val="4015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xmlns:c16r2="http://schemas.microsoft.com/office/drawing/2015/06/chart">
            <c:ext xmlns:c16="http://schemas.microsoft.com/office/drawing/2014/chart" uri="{C3380CC4-5D6E-409C-BE32-E72D297353CC}">
              <c16:uniqueId val="{00000001-128A-4E9B-BA82-81E35FF874A1}"/>
            </c:ext>
          </c:extLst>
        </c:ser>
        <c:dLbls>
          <c:showLegendKey val="0"/>
          <c:showVal val="0"/>
          <c:showCatName val="0"/>
          <c:showSerName val="0"/>
          <c:showPercent val="0"/>
          <c:showBubbleSize val="0"/>
        </c:dLbls>
        <c:marker val="1"/>
        <c:smooth val="0"/>
        <c:axId val="401536848"/>
        <c:axId val="401537240"/>
      </c:lineChart>
      <c:dateAx>
        <c:axId val="401536848"/>
        <c:scaling>
          <c:orientation val="minMax"/>
        </c:scaling>
        <c:delete val="1"/>
        <c:axPos val="b"/>
        <c:numFmt formatCode="&quot;H&quot;yy" sourceLinked="1"/>
        <c:majorTickMark val="none"/>
        <c:minorTickMark val="none"/>
        <c:tickLblPos val="none"/>
        <c:crossAx val="401537240"/>
        <c:crosses val="autoZero"/>
        <c:auto val="1"/>
        <c:lblOffset val="100"/>
        <c:baseTimeUnit val="years"/>
      </c:dateAx>
      <c:valAx>
        <c:axId val="4015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八幡浜市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33219</v>
      </c>
      <c r="AM8" s="51"/>
      <c r="AN8" s="51"/>
      <c r="AO8" s="51"/>
      <c r="AP8" s="51"/>
      <c r="AQ8" s="51"/>
      <c r="AR8" s="51"/>
      <c r="AS8" s="51"/>
      <c r="AT8" s="46">
        <f>データ!T6</f>
        <v>132.65</v>
      </c>
      <c r="AU8" s="46"/>
      <c r="AV8" s="46"/>
      <c r="AW8" s="46"/>
      <c r="AX8" s="46"/>
      <c r="AY8" s="46"/>
      <c r="AZ8" s="46"/>
      <c r="BA8" s="46"/>
      <c r="BB8" s="46">
        <f>データ!U6</f>
        <v>250.43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41.67</v>
      </c>
      <c r="J10" s="46"/>
      <c r="K10" s="46"/>
      <c r="L10" s="46"/>
      <c r="M10" s="46"/>
      <c r="N10" s="46"/>
      <c r="O10" s="46"/>
      <c r="P10" s="46">
        <f>データ!P6</f>
        <v>3.28</v>
      </c>
      <c r="Q10" s="46"/>
      <c r="R10" s="46"/>
      <c r="S10" s="46"/>
      <c r="T10" s="46"/>
      <c r="U10" s="46"/>
      <c r="V10" s="46"/>
      <c r="W10" s="46">
        <f>データ!Q6</f>
        <v>108.74</v>
      </c>
      <c r="X10" s="46"/>
      <c r="Y10" s="46"/>
      <c r="Z10" s="46"/>
      <c r="AA10" s="46"/>
      <c r="AB10" s="46"/>
      <c r="AC10" s="46"/>
      <c r="AD10" s="51">
        <f>データ!R6</f>
        <v>3060</v>
      </c>
      <c r="AE10" s="51"/>
      <c r="AF10" s="51"/>
      <c r="AG10" s="51"/>
      <c r="AH10" s="51"/>
      <c r="AI10" s="51"/>
      <c r="AJ10" s="51"/>
      <c r="AK10" s="2"/>
      <c r="AL10" s="51">
        <f>データ!V6</f>
        <v>1080</v>
      </c>
      <c r="AM10" s="51"/>
      <c r="AN10" s="51"/>
      <c r="AO10" s="51"/>
      <c r="AP10" s="51"/>
      <c r="AQ10" s="51"/>
      <c r="AR10" s="51"/>
      <c r="AS10" s="51"/>
      <c r="AT10" s="46">
        <f>データ!W6</f>
        <v>0.26</v>
      </c>
      <c r="AU10" s="46"/>
      <c r="AV10" s="46"/>
      <c r="AW10" s="46"/>
      <c r="AX10" s="46"/>
      <c r="AY10" s="46"/>
      <c r="AZ10" s="46"/>
      <c r="BA10" s="46"/>
      <c r="BB10" s="46">
        <f>データ!X6</f>
        <v>4153.8500000000004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uuB5+iJpvHBCYk0TZ5HRnxaLMip+xNZzrfwchFlXdKONS6VhI3NmwzEgsrFkOC84eVL/v3kLP6f38dQZwwliyQ==" saltValue="RHe9wY4EN7elqrgQh9Ig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382043</v>
      </c>
      <c r="D6" s="33">
        <f t="shared" si="3"/>
        <v>46</v>
      </c>
      <c r="E6" s="33">
        <f t="shared" si="3"/>
        <v>17</v>
      </c>
      <c r="F6" s="33">
        <f t="shared" si="3"/>
        <v>4</v>
      </c>
      <c r="G6" s="33">
        <f t="shared" si="3"/>
        <v>0</v>
      </c>
      <c r="H6" s="33" t="str">
        <f t="shared" si="3"/>
        <v>愛媛県　八幡浜市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41.67</v>
      </c>
      <c r="P6" s="34">
        <f t="shared" si="3"/>
        <v>3.28</v>
      </c>
      <c r="Q6" s="34">
        <f t="shared" si="3"/>
        <v>108.74</v>
      </c>
      <c r="R6" s="34">
        <f t="shared" si="3"/>
        <v>3060</v>
      </c>
      <c r="S6" s="34">
        <f t="shared" si="3"/>
        <v>33219</v>
      </c>
      <c r="T6" s="34">
        <f t="shared" si="3"/>
        <v>132.65</v>
      </c>
      <c r="U6" s="34">
        <f t="shared" si="3"/>
        <v>250.43</v>
      </c>
      <c r="V6" s="34">
        <f t="shared" si="3"/>
        <v>1080</v>
      </c>
      <c r="W6" s="34">
        <f t="shared" si="3"/>
        <v>0.26</v>
      </c>
      <c r="X6" s="34">
        <f t="shared" si="3"/>
        <v>4153.8500000000004</v>
      </c>
      <c r="Y6" s="35" t="str">
        <f>IF(Y7="",NA(),Y7)</f>
        <v>-</v>
      </c>
      <c r="Z6" s="35" t="str">
        <f t="shared" ref="Z6:AH6" si="4">IF(Z7="",NA(),Z7)</f>
        <v>-</v>
      </c>
      <c r="AA6" s="35" t="str">
        <f t="shared" si="4"/>
        <v>-</v>
      </c>
      <c r="AB6" s="35" t="str">
        <f t="shared" si="4"/>
        <v>-</v>
      </c>
      <c r="AC6" s="35">
        <f t="shared" si="4"/>
        <v>144.63999999999999</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2.9</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4500.3100000000004</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77.27</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200.09</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29.21</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90.65</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49.09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382043</v>
      </c>
      <c r="D7" s="37">
        <v>46</v>
      </c>
      <c r="E7" s="37">
        <v>17</v>
      </c>
      <c r="F7" s="37">
        <v>4</v>
      </c>
      <c r="G7" s="37">
        <v>0</v>
      </c>
      <c r="H7" s="37" t="s">
        <v>96</v>
      </c>
      <c r="I7" s="37" t="s">
        <v>97</v>
      </c>
      <c r="J7" s="37" t="s">
        <v>98</v>
      </c>
      <c r="K7" s="37" t="s">
        <v>99</v>
      </c>
      <c r="L7" s="37" t="s">
        <v>100</v>
      </c>
      <c r="M7" s="37" t="s">
        <v>101</v>
      </c>
      <c r="N7" s="38" t="s">
        <v>102</v>
      </c>
      <c r="O7" s="38">
        <v>41.67</v>
      </c>
      <c r="P7" s="38">
        <v>3.28</v>
      </c>
      <c r="Q7" s="38">
        <v>108.74</v>
      </c>
      <c r="R7" s="38">
        <v>3060</v>
      </c>
      <c r="S7" s="38">
        <v>33219</v>
      </c>
      <c r="T7" s="38">
        <v>132.65</v>
      </c>
      <c r="U7" s="38">
        <v>250.43</v>
      </c>
      <c r="V7" s="38">
        <v>1080</v>
      </c>
      <c r="W7" s="38">
        <v>0.26</v>
      </c>
      <c r="X7" s="38">
        <v>4153.8500000000004</v>
      </c>
      <c r="Y7" s="38" t="s">
        <v>102</v>
      </c>
      <c r="Z7" s="38" t="s">
        <v>102</v>
      </c>
      <c r="AA7" s="38" t="s">
        <v>102</v>
      </c>
      <c r="AB7" s="38" t="s">
        <v>102</v>
      </c>
      <c r="AC7" s="38">
        <v>144.63999999999999</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2.9</v>
      </c>
      <c r="AZ7" s="38" t="s">
        <v>102</v>
      </c>
      <c r="BA7" s="38" t="s">
        <v>102</v>
      </c>
      <c r="BB7" s="38" t="s">
        <v>102</v>
      </c>
      <c r="BC7" s="38" t="s">
        <v>102</v>
      </c>
      <c r="BD7" s="38">
        <v>47.72</v>
      </c>
      <c r="BE7" s="38">
        <v>49.61</v>
      </c>
      <c r="BF7" s="38" t="s">
        <v>102</v>
      </c>
      <c r="BG7" s="38" t="s">
        <v>102</v>
      </c>
      <c r="BH7" s="38" t="s">
        <v>102</v>
      </c>
      <c r="BI7" s="38" t="s">
        <v>102</v>
      </c>
      <c r="BJ7" s="38">
        <v>4500.3100000000004</v>
      </c>
      <c r="BK7" s="38" t="s">
        <v>102</v>
      </c>
      <c r="BL7" s="38" t="s">
        <v>102</v>
      </c>
      <c r="BM7" s="38" t="s">
        <v>102</v>
      </c>
      <c r="BN7" s="38" t="s">
        <v>102</v>
      </c>
      <c r="BO7" s="38">
        <v>1206.79</v>
      </c>
      <c r="BP7" s="38">
        <v>1218.7</v>
      </c>
      <c r="BQ7" s="38" t="s">
        <v>102</v>
      </c>
      <c r="BR7" s="38" t="s">
        <v>102</v>
      </c>
      <c r="BS7" s="38" t="s">
        <v>102</v>
      </c>
      <c r="BT7" s="38" t="s">
        <v>102</v>
      </c>
      <c r="BU7" s="38">
        <v>77.27</v>
      </c>
      <c r="BV7" s="38" t="s">
        <v>102</v>
      </c>
      <c r="BW7" s="38" t="s">
        <v>102</v>
      </c>
      <c r="BX7" s="38" t="s">
        <v>102</v>
      </c>
      <c r="BY7" s="38" t="s">
        <v>102</v>
      </c>
      <c r="BZ7" s="38">
        <v>71.84</v>
      </c>
      <c r="CA7" s="38">
        <v>74.17</v>
      </c>
      <c r="CB7" s="38" t="s">
        <v>102</v>
      </c>
      <c r="CC7" s="38" t="s">
        <v>102</v>
      </c>
      <c r="CD7" s="38" t="s">
        <v>102</v>
      </c>
      <c r="CE7" s="38" t="s">
        <v>102</v>
      </c>
      <c r="CF7" s="38">
        <v>200.09</v>
      </c>
      <c r="CG7" s="38" t="s">
        <v>102</v>
      </c>
      <c r="CH7" s="38" t="s">
        <v>102</v>
      </c>
      <c r="CI7" s="38" t="s">
        <v>102</v>
      </c>
      <c r="CJ7" s="38" t="s">
        <v>102</v>
      </c>
      <c r="CK7" s="38">
        <v>228.47</v>
      </c>
      <c r="CL7" s="38">
        <v>218.56</v>
      </c>
      <c r="CM7" s="38" t="s">
        <v>102</v>
      </c>
      <c r="CN7" s="38" t="s">
        <v>102</v>
      </c>
      <c r="CO7" s="38" t="s">
        <v>102</v>
      </c>
      <c r="CP7" s="38" t="s">
        <v>102</v>
      </c>
      <c r="CQ7" s="38">
        <v>29.21</v>
      </c>
      <c r="CR7" s="38" t="s">
        <v>102</v>
      </c>
      <c r="CS7" s="38" t="s">
        <v>102</v>
      </c>
      <c r="CT7" s="38" t="s">
        <v>102</v>
      </c>
      <c r="CU7" s="38" t="s">
        <v>102</v>
      </c>
      <c r="CV7" s="38">
        <v>42.47</v>
      </c>
      <c r="CW7" s="38">
        <v>42.86</v>
      </c>
      <c r="CX7" s="38" t="s">
        <v>102</v>
      </c>
      <c r="CY7" s="38" t="s">
        <v>102</v>
      </c>
      <c r="CZ7" s="38" t="s">
        <v>102</v>
      </c>
      <c r="DA7" s="38" t="s">
        <v>102</v>
      </c>
      <c r="DB7" s="38">
        <v>90.65</v>
      </c>
      <c r="DC7" s="38" t="s">
        <v>102</v>
      </c>
      <c r="DD7" s="38" t="s">
        <v>102</v>
      </c>
      <c r="DE7" s="38" t="s">
        <v>102</v>
      </c>
      <c r="DF7" s="38" t="s">
        <v>102</v>
      </c>
      <c r="DG7" s="38">
        <v>83.75</v>
      </c>
      <c r="DH7" s="38">
        <v>84.2</v>
      </c>
      <c r="DI7" s="38" t="s">
        <v>102</v>
      </c>
      <c r="DJ7" s="38" t="s">
        <v>102</v>
      </c>
      <c r="DK7" s="38" t="s">
        <v>102</v>
      </c>
      <c r="DL7" s="38" t="s">
        <v>102</v>
      </c>
      <c r="DM7" s="38">
        <v>49.09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YWH2223</cp:lastModifiedBy>
  <dcterms:created xsi:type="dcterms:W3CDTF">2020-12-04T02:34:50Z</dcterms:created>
  <dcterms:modified xsi:type="dcterms:W3CDTF">2021-01-31T23:57:46Z</dcterms:modified>
  <cp:category/>
</cp:coreProperties>
</file>