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4 八幡浜市〇\法非適用　駐車場事業\"/>
    </mc:Choice>
  </mc:AlternateContent>
  <workbookProtection workbookAlgorithmName="SHA-512" workbookHashValue="NKguG54EmL5YFCIaOwYjfxdlmG2A+RV1q6Me1cQ6VjA3Lz8bsfVEKfcoNEOKNMYAR+KtCr5TJgjyNr5oZJJ9UA==" workbookSaltValue="aeyw30cokK5c+TIaAtS/qg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BZ76" i="4" l="1"/>
  <c r="MA30" i="4"/>
  <c r="MI76" i="4"/>
  <c r="HJ51" i="4"/>
  <c r="IT76" i="4"/>
  <c r="CS51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GQ30" i="4"/>
  <c r="BZ30" i="4"/>
  <c r="IE76" i="4"/>
  <c r="BZ51" i="4"/>
  <c r="HP76" i="4"/>
  <c r="FX30" i="4"/>
  <c r="BG30" i="4"/>
  <c r="AV76" i="4"/>
  <c r="KO51" i="4"/>
  <c r="KO30" i="4"/>
  <c r="BG51" i="4"/>
  <c r="LE76" i="4"/>
  <c r="FX51" i="4"/>
  <c r="KP76" i="4"/>
  <c r="FE51" i="4"/>
  <c r="HA76" i="4"/>
  <c r="AN51" i="4"/>
  <c r="AN30" i="4"/>
  <c r="JV30" i="4"/>
  <c r="FE30" i="4"/>
  <c r="AG76" i="4"/>
  <c r="JV51" i="4"/>
  <c r="R76" i="4"/>
  <c r="KA76" i="4"/>
  <c r="EL51" i="4"/>
  <c r="GL76" i="4"/>
  <c r="U51" i="4"/>
  <c r="EL30" i="4"/>
  <c r="U30" i="4"/>
  <c r="JC51" i="4"/>
  <c r="JC30" i="4"/>
</calcChain>
</file>

<file path=xl/sharedStrings.xml><?xml version="1.0" encoding="utf-8"?>
<sst xmlns="http://schemas.openxmlformats.org/spreadsheetml/2006/main" count="334" uniqueCount="129">
  <si>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</si>
  <si>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</si>
  <si>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</si>
  <si>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</si>
  <si>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</si>
  <si>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</si>
  <si>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</si>
  <si>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</si>
  <si>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</si>
  <si>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</si>
  <si>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</si>
  <si>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</si>
  <si>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</si>
  <si>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</si>
  <si>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</si>
  <si>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</si>
  <si>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</si>
  <si>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</si>
  <si>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</si>
  <si>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</si>
  <si>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</si>
  <si>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</si>
  <si>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</si>
  <si>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</si>
  <si>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</si>
  <si>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</si>
  <si>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</si>
  <si>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</si>
  <si>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</si>
  <si>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</si>
  <si>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</si>
  <si>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</si>
  <si>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</si>
  <si>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</si>
  <si>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</si>
  <si>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</si>
  <si>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</si>
  <si>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</si>
  <si>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</si>
  <si>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</si>
  <si>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</si>
  <si>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</si>
  <si>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</si>
  <si>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</si>
  <si>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</si>
  <si>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</si>
  <si>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</si>
  <si>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</si>
  <si>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</si>
  <si>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</si>
  <si>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</si>
  <si>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</si>
  <si>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</si>
  <si>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</si>
  <si>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</si>
  <si>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</si>
  <si>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</si>
  <si>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</si>
  <si>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</si>
  <si>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</si>
  <si>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</si>
  <si>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</si>
  <si>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</si>
  <si>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</si>
  <si>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</si>
  <si>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</si>
  <si>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</si>
  <si>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</si>
  <si>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</si>
  <si>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</si>
  <si>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</si>
  <si>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</si>
  <si>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</si>
  <si>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</si>
  <si>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</si>
  <si>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</si>
  <si>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</si>
  <si>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</si>
  <si>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</si>
  <si>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</si>
  <si>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</si>
  <si>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</si>
  <si>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</si>
  <si>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</si>
  <si>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</si>
  <si>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</si>
  <si>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</si>
  <si>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</si>
  <si>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</si>
  <si>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</si>
  <si>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</si>
  <si>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</si>
  <si>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</si>
  <si>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</si>
  <si>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</si>
  <si>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</si>
  <si>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</si>
  <si>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</si>
  <si>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</si>
  <si>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</si>
  <si>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</si>
  <si>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</si>
  <si>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</si>
  <si>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</si>
  <si>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</si>
  <si>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</si>
  <si>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</si>
  <si>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</si>
  <si>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</si>
  <si>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双岩駐車場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</si>
  <si>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</si>
  <si>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</si>
  <si>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</si>
  <si>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</si>
  <si>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</si>
  <si>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</si>
  <si>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</si>
  <si>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</si>
  <si>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</si>
  <si>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</si>
  <si>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</si>
  <si>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</si>
  <si>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</si>
  <si>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</si>
  <si>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</si>
  <si>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令和4年2月に開設した駐車場であり、定期駐車のみであるため、大きな支出もないため、比率は100％を超えており黒字である。
④売上高GOP比率
⑤EBITDA
　売上高GOP比率は、類似施設平均値を上回っており、利益率は高い。
　EBITDAは、実質稼働が2ヶ月とであり、利益が少ないため、数値は低くなっている。</t>
    <rPh sb="1" eb="4">
      <t>シュウエキテキ</t>
    </rPh>
    <rPh sb="4" eb="6">
      <t>シュウシ</t>
    </rPh>
    <rPh sb="6" eb="8">
      <t>ヒリツ</t>
    </rPh>
    <rPh sb="10" eb="11">
      <t>レイ</t>
    </rPh>
    <rPh sb="11" eb="12">
      <t>ワ</t>
    </rPh>
    <rPh sb="13" eb="14">
      <t>ネン</t>
    </rPh>
    <rPh sb="15" eb="16">
      <t>ガツ</t>
    </rPh>
    <rPh sb="17" eb="19">
      <t>カイセツ</t>
    </rPh>
    <rPh sb="21" eb="24">
      <t>チュウシャジョウ</t>
    </rPh>
    <rPh sb="28" eb="30">
      <t>テイキ</t>
    </rPh>
    <rPh sb="30" eb="32">
      <t>チュウシャ</t>
    </rPh>
    <rPh sb="40" eb="41">
      <t>オオ</t>
    </rPh>
    <rPh sb="43" eb="45">
      <t>シシュツ</t>
    </rPh>
    <rPh sb="51" eb="53">
      <t>ヒリツ</t>
    </rPh>
    <rPh sb="59" eb="60">
      <t>コ</t>
    </rPh>
    <rPh sb="64" eb="66">
      <t>クロジ</t>
    </rPh>
    <rPh sb="73" eb="75">
      <t>ウリアゲ</t>
    </rPh>
    <rPh sb="75" eb="76">
      <t>ダカ</t>
    </rPh>
    <rPh sb="79" eb="81">
      <t>ヒリツ</t>
    </rPh>
    <rPh sb="91" eb="93">
      <t>ウリアゲ</t>
    </rPh>
    <rPh sb="93" eb="94">
      <t>ダカ</t>
    </rPh>
    <rPh sb="97" eb="99">
      <t>ヒリツ</t>
    </rPh>
    <rPh sb="101" eb="103">
      <t>ルイジ</t>
    </rPh>
    <rPh sb="103" eb="105">
      <t>シセツ</t>
    </rPh>
    <rPh sb="105" eb="108">
      <t>ヘイキンチ</t>
    </rPh>
    <rPh sb="109" eb="111">
      <t>ウワマワ</t>
    </rPh>
    <rPh sb="116" eb="118">
      <t>リエキ</t>
    </rPh>
    <rPh sb="118" eb="119">
      <t>リツ</t>
    </rPh>
    <rPh sb="120" eb="121">
      <t>タカ</t>
    </rPh>
    <rPh sb="133" eb="135">
      <t>ジッシツ</t>
    </rPh>
    <rPh sb="135" eb="137">
      <t>カドウ</t>
    </rPh>
    <rPh sb="140" eb="141">
      <t>ゲツ</t>
    </rPh>
    <rPh sb="146" eb="148">
      <t>リエキ</t>
    </rPh>
    <rPh sb="149" eb="150">
      <t>スク</t>
    </rPh>
    <rPh sb="155" eb="157">
      <t>スウチ</t>
    </rPh>
    <rPh sb="158" eb="159">
      <t>ヒク</t>
    </rPh>
    <phoneticPr fontId="5"/>
  </si>
  <si>
    <t>⑧設備投資見込額
　新設の駐車場であり、平面駐車場であるため、大きな改修等の新たな設備投資は見込んでいない。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シンセツ</t>
    </rPh>
    <rPh sb="13" eb="16">
      <t>チュウシャジョウ</t>
    </rPh>
    <rPh sb="20" eb="22">
      <t>ヘイメン</t>
    </rPh>
    <rPh sb="22" eb="25">
      <t>チュウシャジョウ</t>
    </rPh>
    <rPh sb="31" eb="32">
      <t>オオ</t>
    </rPh>
    <rPh sb="34" eb="36">
      <t>カイシュウ</t>
    </rPh>
    <rPh sb="36" eb="37">
      <t>トウ</t>
    </rPh>
    <rPh sb="38" eb="39">
      <t>アラ</t>
    </rPh>
    <rPh sb="41" eb="43">
      <t>セツビ</t>
    </rPh>
    <rPh sb="43" eb="45">
      <t>トウシ</t>
    </rPh>
    <rPh sb="46" eb="48">
      <t>ミコ</t>
    </rPh>
    <phoneticPr fontId="5"/>
  </si>
  <si>
    <t>⑪稼働率
　定期駐車のみであるため、稼働率は低くなっているが、今後近隣に事業所の移転等もあり増加する見込みである。</t>
    <rPh sb="1" eb="3">
      <t>カドウ</t>
    </rPh>
    <rPh sb="3" eb="4">
      <t>リツ</t>
    </rPh>
    <rPh sb="6" eb="8">
      <t>テイキ</t>
    </rPh>
    <rPh sb="8" eb="10">
      <t>チュウシャ</t>
    </rPh>
    <rPh sb="18" eb="20">
      <t>カドウ</t>
    </rPh>
    <rPh sb="20" eb="21">
      <t>リツ</t>
    </rPh>
    <rPh sb="22" eb="23">
      <t>ヒク</t>
    </rPh>
    <rPh sb="31" eb="33">
      <t>コンゴ</t>
    </rPh>
    <rPh sb="33" eb="35">
      <t>キンリン</t>
    </rPh>
    <rPh sb="36" eb="39">
      <t>ジギョウショ</t>
    </rPh>
    <rPh sb="40" eb="42">
      <t>イテン</t>
    </rPh>
    <rPh sb="42" eb="43">
      <t>トウ</t>
    </rPh>
    <rPh sb="46" eb="48">
      <t>ゾウカ</t>
    </rPh>
    <rPh sb="50" eb="52">
      <t>ミコ</t>
    </rPh>
    <phoneticPr fontId="5"/>
  </si>
  <si>
    <t>　定期駐車のみの平面駐車場であるため、機械等の設備もなく修繕等の支出も少ない。
　今後近隣に事業所の移転もあり、利用は増加すると見込んでおり、営業に関する収益性は高い。</t>
    <rPh sb="1" eb="3">
      <t>テイキ</t>
    </rPh>
    <rPh sb="3" eb="5">
      <t>チュウシャ</t>
    </rPh>
    <rPh sb="8" eb="10">
      <t>ヘイメン</t>
    </rPh>
    <rPh sb="10" eb="13">
      <t>チュウシャジョウ</t>
    </rPh>
    <rPh sb="19" eb="21">
      <t>キカイ</t>
    </rPh>
    <rPh sb="21" eb="22">
      <t>トウ</t>
    </rPh>
    <rPh sb="23" eb="25">
      <t>セツビ</t>
    </rPh>
    <rPh sb="28" eb="30">
      <t>シュウゼン</t>
    </rPh>
    <rPh sb="30" eb="31">
      <t>トウ</t>
    </rPh>
    <rPh sb="32" eb="34">
      <t>シシュツ</t>
    </rPh>
    <rPh sb="35" eb="36">
      <t>スク</t>
    </rPh>
    <rPh sb="41" eb="43">
      <t>コンゴ</t>
    </rPh>
    <rPh sb="43" eb="45">
      <t>キンリン</t>
    </rPh>
    <rPh sb="46" eb="49">
      <t>ジギョウショ</t>
    </rPh>
    <rPh sb="50" eb="52">
      <t>イテン</t>
    </rPh>
    <rPh sb="56" eb="58">
      <t>リヨウ</t>
    </rPh>
    <rPh sb="59" eb="61">
      <t>ゾウカ</t>
    </rPh>
    <rPh sb="64" eb="66">
      <t>ミコ</t>
    </rPh>
    <rPh sb="71" eb="73">
      <t>エイギョウ</t>
    </rPh>
    <rPh sb="74" eb="75">
      <t>カン</t>
    </rPh>
    <rPh sb="77" eb="80">
      <t>シュウエキセイ</t>
    </rPh>
    <rPh sb="81" eb="82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</si>
</sst>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EB8-8854-C4D831931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61904"/>
        <c:axId val="19396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F-4EB8-8854-C4D831931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61904"/>
        <c:axId val="193962296"/>
      </c:lineChart>
      <c:catAx>
        <c:axId val="193961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962296"/>
        <c:crosses val="autoZero"/>
        <c:auto val="1"/>
        <c:lblAlgn val="ctr"/>
        <c:lblOffset val="100"/>
        <c:noMultiLvlLbl val="1"/>
      </c:catAx>
      <c:valAx>
        <c:axId val="19396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96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D-426E-B595-2F2B4BD7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59160"/>
        <c:axId val="193959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5D-426E-B595-2F2B4BD7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959160"/>
        <c:axId val="193959944"/>
      </c:lineChart>
      <c:catAx>
        <c:axId val="193959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3959944"/>
        <c:crosses val="autoZero"/>
        <c:auto val="1"/>
        <c:lblAlgn val="ctr"/>
        <c:lblOffset val="100"/>
        <c:noMultiLvlLbl val="1"/>
      </c:catAx>
      <c:valAx>
        <c:axId val="193959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3959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6D0-4345-A8A9-9EACB146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5400"/>
        <c:axId val="164308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0-4345-A8A9-9EACB1465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5400"/>
        <c:axId val="164308536"/>
      </c:lineChart>
      <c:catAx>
        <c:axId val="164305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8536"/>
        <c:crosses val="autoZero"/>
        <c:auto val="1"/>
        <c:lblAlgn val="ctr"/>
        <c:lblOffset val="100"/>
        <c:noMultiLvlLbl val="1"/>
      </c:catAx>
      <c:valAx>
        <c:axId val="164308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05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BFE-4076-A84A-84704828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9320"/>
        <c:axId val="164306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FE-4076-A84A-84704828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9320"/>
        <c:axId val="164306184"/>
      </c:lineChart>
      <c:catAx>
        <c:axId val="164309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6184"/>
        <c:crosses val="autoZero"/>
        <c:auto val="1"/>
        <c:lblAlgn val="ctr"/>
        <c:lblOffset val="100"/>
        <c:noMultiLvlLbl val="1"/>
      </c:catAx>
      <c:valAx>
        <c:axId val="164306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09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4-4A00-AACB-D9B658BD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9712"/>
        <c:axId val="16430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4-4A00-AACB-D9B658BD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9712"/>
        <c:axId val="164304616"/>
      </c:lineChart>
      <c:catAx>
        <c:axId val="164309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4616"/>
        <c:crosses val="autoZero"/>
        <c:auto val="1"/>
        <c:lblAlgn val="ctr"/>
        <c:lblOffset val="100"/>
        <c:noMultiLvlLbl val="1"/>
      </c:catAx>
      <c:valAx>
        <c:axId val="16430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09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9-4129-A397-5D9F8FBB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4224"/>
        <c:axId val="164307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9-4129-A397-5D9F8FBB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4224"/>
        <c:axId val="164307752"/>
      </c:lineChart>
      <c:catAx>
        <c:axId val="164304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7752"/>
        <c:crosses val="autoZero"/>
        <c:auto val="1"/>
        <c:lblAlgn val="ctr"/>
        <c:lblOffset val="100"/>
        <c:noMultiLvlLbl val="1"/>
      </c:catAx>
      <c:valAx>
        <c:axId val="164307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304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51.9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D-445E-8B74-17CCB2A1F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07360"/>
        <c:axId val="16430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D-445E-8B74-17CCB2A1F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07360"/>
        <c:axId val="164308928"/>
      </c:lineChart>
      <c:catAx>
        <c:axId val="16430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8928"/>
        <c:crosses val="autoZero"/>
        <c:auto val="1"/>
        <c:lblAlgn val="ctr"/>
        <c:lblOffset val="100"/>
        <c:noMultiLvlLbl val="1"/>
      </c:catAx>
      <c:valAx>
        <c:axId val="16430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0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8-4426-BEEB-EA8482DB4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11672"/>
        <c:axId val="16430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88-4426-BEEB-EA8482DB4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11672"/>
        <c:axId val="164306576"/>
      </c:lineChart>
      <c:catAx>
        <c:axId val="164311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06576"/>
        <c:crosses val="autoZero"/>
        <c:auto val="1"/>
        <c:lblAlgn val="ctr"/>
        <c:lblOffset val="100"/>
        <c:noMultiLvlLbl val="1"/>
      </c:catAx>
      <c:valAx>
        <c:axId val="16430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311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6-4BEC-9BF4-DE0C72479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310496"/>
        <c:axId val="164310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96-4BEC-9BF4-DE0C72479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10496"/>
        <c:axId val="164310888"/>
      </c:lineChart>
      <c:catAx>
        <c:axId val="164310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64310888"/>
        <c:crosses val="autoZero"/>
        <c:auto val="1"/>
        <c:lblAlgn val="ctr"/>
        <c:lblOffset val="100"/>
        <c:noMultiLvlLbl val="1"/>
      </c:catAx>
      <c:valAx>
        <c:axId val="164310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310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>
      <selection activeCell="B1" sqref="B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双岩駐車場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3324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116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1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104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125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 t="str">
        <f>データ!Y7</f>
        <v>-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 t="str">
        <f>データ!Z7</f>
        <v>-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 t="str">
        <f>データ!AA7</f>
        <v>-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 t="str">
        <f>データ!AB7</f>
        <v>-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3000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 t="str">
        <f>データ!AJ7</f>
        <v>-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 t="str">
        <f>データ!AK7</f>
        <v>-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 t="str">
        <f>データ!AL7</f>
        <v>-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 t="str">
        <f>データ!AM7</f>
        <v>-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 t="str">
        <f>データ!DM7</f>
        <v>-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 t="str">
        <f>データ!DN7</f>
        <v>-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51.9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 t="str">
        <f>データ!AD7</f>
        <v>-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 t="str">
        <f>データ!AE7</f>
        <v>-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 t="str">
        <f>データ!AF7</f>
        <v>-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 t="str">
        <f>データ!AG7</f>
        <v>-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 t="str">
        <f>データ!AO7</f>
        <v>-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 t="str">
        <f>データ!AP7</f>
        <v>-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 t="str">
        <f>データ!AQ7</f>
        <v>-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 t="str">
        <f>データ!AR7</f>
        <v>-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 t="str">
        <f>データ!DR7</f>
        <v>-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 t="str">
        <f>データ!DS7</f>
        <v>-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126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127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 t="str">
        <f>データ!AV7</f>
        <v>-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 t="str">
        <f>データ!AW7</f>
        <v>-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 t="str">
        <f>データ!AX7</f>
        <v>-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 t="str">
        <f>データ!BF7</f>
        <v>-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 t="str">
        <f>データ!BG7</f>
        <v>-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 t="str">
        <f>データ!BH7</f>
        <v>-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 t="str">
        <f>データ!BI7</f>
        <v>-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96.7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 t="str">
        <f>データ!BQ7</f>
        <v>-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 t="str">
        <f>データ!BR7</f>
        <v>-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 t="str">
        <f>データ!BS7</f>
        <v>-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 t="str">
        <f>データ!BT7</f>
        <v>-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145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 t="str">
        <f>データ!AZ7</f>
        <v>-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 t="str">
        <f>データ!BA7</f>
        <v>-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 t="str">
        <f>データ!BB7</f>
        <v>-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 t="str">
        <f>データ!BC7</f>
        <v>-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 t="str">
        <f>データ!BK7</f>
        <v>-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 t="str">
        <f>データ!BL7</f>
        <v>-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 t="str">
        <f>データ!BM7</f>
        <v>-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 t="str">
        <f>データ!BN7</f>
        <v>-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 t="str">
        <f>データ!BV7</f>
        <v>-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 t="str">
        <f>データ!BW7</f>
        <v>-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 t="str">
        <f>データ!BX7</f>
        <v>-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 t="str">
        <f>データ!BY7</f>
        <v>-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128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19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 t="str">
        <f>データ!DB7</f>
        <v>-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 t="str">
        <f>データ!DC7</f>
        <v>-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 t="str">
        <f>データ!DG7</f>
        <v>-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 t="str">
        <f>データ!DH7</f>
        <v>-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vcO9+WGkUUN054WVIAjfhW2cNEc7uvMrGIJ4FBr5wqnm06A9pgrdL9XmuE9NZeV1d8QCGuYDLyHKSPo1zxI8Q==" saltValue="02ymz2KX86rF8xjItaI6z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100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100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102</v>
      </c>
      <c r="CC5" s="47" t="s">
        <v>89</v>
      </c>
      <c r="CD5" s="47" t="s">
        <v>100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100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89</v>
      </c>
      <c r="DB5" s="47" t="s">
        <v>103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104</v>
      </c>
      <c r="B6" s="48">
        <f>B8</f>
        <v>2021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11</v>
      </c>
      <c r="H6" s="48" t="str">
        <f>SUBSTITUTE(H8,"　","")</f>
        <v>愛媛県八幡浜市</v>
      </c>
      <c r="I6" s="48" t="str">
        <f t="shared" si="1"/>
        <v>双岩駐車場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1</v>
      </c>
      <c r="S6" s="50" t="str">
        <f t="shared" si="1"/>
        <v>駅</v>
      </c>
      <c r="T6" s="50" t="str">
        <f t="shared" si="1"/>
        <v>無</v>
      </c>
      <c r="U6" s="51">
        <f t="shared" si="1"/>
        <v>3324</v>
      </c>
      <c r="V6" s="51">
        <f t="shared" si="1"/>
        <v>104</v>
      </c>
      <c r="W6" s="51">
        <f t="shared" si="1"/>
        <v>0</v>
      </c>
      <c r="X6" s="50" t="str">
        <f t="shared" si="1"/>
        <v>無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 t="e">
        <f t="shared" si="2"/>
        <v>#N/A</v>
      </c>
      <c r="AC6" s="52">
        <f t="shared" si="2"/>
        <v>3000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 t="e">
        <f t="shared" si="2"/>
        <v>#N/A</v>
      </c>
      <c r="AH6" s="52">
        <f t="shared" si="2"/>
        <v>338.4</v>
      </c>
      <c r="AI6" s="49" t="str">
        <f>IF(AI8="-","",IF(AI8="-","【-】","【"&amp;SUBSTITUTE(TEXT(AI8,"#,##0.0"),"-","△")&amp;"】"))</f>
        <v>【236.1】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 t="e">
        <f t="shared" si="3"/>
        <v>#N/A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 t="e">
        <f t="shared" si="3"/>
        <v>#N/A</v>
      </c>
      <c r="AS6" s="52">
        <f t="shared" si="3"/>
        <v>5.0999999999999996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 t="e">
        <f t="shared" si="4"/>
        <v>#N/A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 t="e">
        <f t="shared" si="4"/>
        <v>#N/A</v>
      </c>
      <c r="BD6" s="53">
        <f t="shared" si="4"/>
        <v>166</v>
      </c>
      <c r="BE6" s="51" t="str">
        <f>IF(BE8="-","",IF(BE8="-","【-】","【"&amp;SUBSTITUTE(TEXT(BE8,"#,##0"),"-","△")&amp;"】"))</f>
        <v>【3,111】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 t="e">
        <f t="shared" si="5"/>
        <v>#N/A</v>
      </c>
      <c r="BJ6" s="52">
        <f t="shared" si="5"/>
        <v>96.7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 t="e">
        <f t="shared" si="5"/>
        <v>#N/A</v>
      </c>
      <c r="BO6" s="52">
        <f t="shared" si="5"/>
        <v>8.5</v>
      </c>
      <c r="BP6" s="49" t="str">
        <f>IF(BP8="-","",IF(BP8="-","【-】","【"&amp;SUBSTITUTE(TEXT(BP8,"#,##0.0"),"-","△")&amp;"】"))</f>
        <v>【0.8】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 t="e">
        <f t="shared" si="6"/>
        <v>#N/A</v>
      </c>
      <c r="BU6" s="53">
        <f t="shared" si="6"/>
        <v>145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 t="e">
        <f t="shared" si="6"/>
        <v>#N/A</v>
      </c>
      <c r="BZ6" s="53">
        <f t="shared" si="6"/>
        <v>4153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19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 t="e">
        <f t="shared" si="8"/>
        <v>#N/A</v>
      </c>
      <c r="DD6" s="52">
        <f t="shared" si="8"/>
        <v>0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 t="e">
        <f t="shared" si="8"/>
        <v>#N/A</v>
      </c>
      <c r="DI6" s="52">
        <f t="shared" si="8"/>
        <v>70</v>
      </c>
      <c r="DJ6" s="49" t="str">
        <f>IF(DJ8="-","",IF(DJ8="-","【-】","【"&amp;SUBSTITUTE(TEXT(DJ8,"#,##0.0"),"-","△")&amp;"】"))</f>
        <v>【99.8】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 t="e">
        <f t="shared" si="9"/>
        <v>#N/A</v>
      </c>
      <c r="DO6" s="52">
        <f t="shared" si="9"/>
        <v>51.9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 t="e">
        <f t="shared" si="9"/>
        <v>#N/A</v>
      </c>
      <c r="DT6" s="52">
        <f t="shared" si="9"/>
        <v>251.9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106</v>
      </c>
      <c r="B7" s="48">
        <f t="shared" ref="B7:X7" si="10">B8</f>
        <v>2021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11</v>
      </c>
      <c r="H7" s="48" t="str">
        <f t="shared" si="10"/>
        <v>愛媛県　八幡浜市</v>
      </c>
      <c r="I7" s="48" t="str">
        <f t="shared" si="10"/>
        <v>双岩駐車場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1</v>
      </c>
      <c r="S7" s="50" t="str">
        <f t="shared" si="10"/>
        <v>駅</v>
      </c>
      <c r="T7" s="50" t="str">
        <f t="shared" si="10"/>
        <v>無</v>
      </c>
      <c r="U7" s="51">
        <f t="shared" si="10"/>
        <v>3324</v>
      </c>
      <c r="V7" s="51">
        <f t="shared" si="10"/>
        <v>104</v>
      </c>
      <c r="W7" s="51">
        <f t="shared" si="10"/>
        <v>0</v>
      </c>
      <c r="X7" s="50" t="str">
        <f t="shared" si="10"/>
        <v>無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 t="str">
        <f t="shared" si="11"/>
        <v>-</v>
      </c>
      <c r="AC7" s="52">
        <f t="shared" si="11"/>
        <v>3000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 t="str">
        <f t="shared" si="11"/>
        <v>-</v>
      </c>
      <c r="AH7" s="52">
        <f t="shared" si="11"/>
        <v>338.4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 t="str">
        <f t="shared" si="12"/>
        <v>-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 t="str">
        <f t="shared" si="12"/>
        <v>-</v>
      </c>
      <c r="AS7" s="52">
        <f t="shared" si="12"/>
        <v>5.0999999999999996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 t="str">
        <f t="shared" si="13"/>
        <v>-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 t="str">
        <f t="shared" si="13"/>
        <v>-</v>
      </c>
      <c r="BD7" s="53">
        <f t="shared" si="13"/>
        <v>166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 t="str">
        <f t="shared" si="14"/>
        <v>-</v>
      </c>
      <c r="BJ7" s="52">
        <f t="shared" si="14"/>
        <v>96.7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 t="str">
        <f t="shared" si="14"/>
        <v>-</v>
      </c>
      <c r="BO7" s="52">
        <f t="shared" si="14"/>
        <v>8.5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 t="str">
        <f t="shared" si="15"/>
        <v>-</v>
      </c>
      <c r="BU7" s="53">
        <f t="shared" si="15"/>
        <v>145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 t="str">
        <f t="shared" si="15"/>
        <v>-</v>
      </c>
      <c r="BZ7" s="53">
        <f t="shared" si="15"/>
        <v>4153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19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 t="str">
        <f t="shared" si="16"/>
        <v>-</v>
      </c>
      <c r="DD7" s="52">
        <f t="shared" si="16"/>
        <v>0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 t="str">
        <f t="shared" si="16"/>
        <v>-</v>
      </c>
      <c r="DI7" s="52">
        <f t="shared" si="16"/>
        <v>70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 t="str">
        <f t="shared" si="17"/>
        <v>-</v>
      </c>
      <c r="DO7" s="52">
        <f t="shared" si="17"/>
        <v>51.9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 t="str">
        <f t="shared" si="17"/>
        <v>-</v>
      </c>
      <c r="DT7" s="52">
        <f t="shared" si="17"/>
        <v>251.9</v>
      </c>
      <c r="DU7" s="49"/>
    </row>
    <row r="8" spans="1:125" s="54" customFormat="1" x14ac:dyDescent="0.15">
      <c r="A8" s="37"/>
      <c r="B8" s="55">
        <v>2021</v>
      </c>
      <c r="C8" s="55">
        <v>382043</v>
      </c>
      <c r="D8" s="55">
        <v>47</v>
      </c>
      <c r="E8" s="55">
        <v>14</v>
      </c>
      <c r="F8" s="55">
        <v>0</v>
      </c>
      <c r="G8" s="55">
        <v>11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1</v>
      </c>
      <c r="S8" s="57" t="s">
        <v>118</v>
      </c>
      <c r="T8" s="57" t="s">
        <v>119</v>
      </c>
      <c r="U8" s="58">
        <v>3324</v>
      </c>
      <c r="V8" s="58">
        <v>104</v>
      </c>
      <c r="W8" s="58">
        <v>0</v>
      </c>
      <c r="X8" s="57" t="s">
        <v>119</v>
      </c>
      <c r="Y8" s="59" t="s">
        <v>112</v>
      </c>
      <c r="Z8" s="59" t="s">
        <v>112</v>
      </c>
      <c r="AA8" s="59" t="s">
        <v>112</v>
      </c>
      <c r="AB8" s="59" t="s">
        <v>112</v>
      </c>
      <c r="AC8" s="59">
        <v>3000</v>
      </c>
      <c r="AD8" s="59" t="s">
        <v>112</v>
      </c>
      <c r="AE8" s="59" t="s">
        <v>112</v>
      </c>
      <c r="AF8" s="59" t="s">
        <v>112</v>
      </c>
      <c r="AG8" s="59" t="s">
        <v>112</v>
      </c>
      <c r="AH8" s="59">
        <v>338.4</v>
      </c>
      <c r="AI8" s="56">
        <v>236.1</v>
      </c>
      <c r="AJ8" s="59" t="s">
        <v>112</v>
      </c>
      <c r="AK8" s="59" t="s">
        <v>112</v>
      </c>
      <c r="AL8" s="59" t="s">
        <v>112</v>
      </c>
      <c r="AM8" s="59" t="s">
        <v>112</v>
      </c>
      <c r="AN8" s="59">
        <v>0</v>
      </c>
      <c r="AO8" s="59" t="s">
        <v>112</v>
      </c>
      <c r="AP8" s="59" t="s">
        <v>112</v>
      </c>
      <c r="AQ8" s="59" t="s">
        <v>112</v>
      </c>
      <c r="AR8" s="59" t="s">
        <v>112</v>
      </c>
      <c r="AS8" s="59">
        <v>5.0999999999999996</v>
      </c>
      <c r="AT8" s="56">
        <v>5.2</v>
      </c>
      <c r="AU8" s="60" t="s">
        <v>112</v>
      </c>
      <c r="AV8" s="60" t="s">
        <v>112</v>
      </c>
      <c r="AW8" s="60" t="s">
        <v>112</v>
      </c>
      <c r="AX8" s="60" t="s">
        <v>112</v>
      </c>
      <c r="AY8" s="60">
        <v>0</v>
      </c>
      <c r="AZ8" s="60" t="s">
        <v>112</v>
      </c>
      <c r="BA8" s="60" t="s">
        <v>112</v>
      </c>
      <c r="BB8" s="60" t="s">
        <v>112</v>
      </c>
      <c r="BC8" s="60" t="s">
        <v>112</v>
      </c>
      <c r="BD8" s="60">
        <v>166</v>
      </c>
      <c r="BE8" s="60">
        <v>3111</v>
      </c>
      <c r="BF8" s="59" t="s">
        <v>112</v>
      </c>
      <c r="BG8" s="59" t="s">
        <v>112</v>
      </c>
      <c r="BH8" s="59" t="s">
        <v>112</v>
      </c>
      <c r="BI8" s="59" t="s">
        <v>112</v>
      </c>
      <c r="BJ8" s="59">
        <v>96.7</v>
      </c>
      <c r="BK8" s="59" t="s">
        <v>112</v>
      </c>
      <c r="BL8" s="59" t="s">
        <v>112</v>
      </c>
      <c r="BM8" s="59" t="s">
        <v>112</v>
      </c>
      <c r="BN8" s="59" t="s">
        <v>112</v>
      </c>
      <c r="BO8" s="59">
        <v>8.5</v>
      </c>
      <c r="BP8" s="56">
        <v>0.8</v>
      </c>
      <c r="BQ8" s="60" t="s">
        <v>112</v>
      </c>
      <c r="BR8" s="60" t="s">
        <v>112</v>
      </c>
      <c r="BS8" s="60" t="s">
        <v>112</v>
      </c>
      <c r="BT8" s="61" t="s">
        <v>112</v>
      </c>
      <c r="BU8" s="61">
        <v>145</v>
      </c>
      <c r="BV8" s="60" t="s">
        <v>112</v>
      </c>
      <c r="BW8" s="60" t="s">
        <v>112</v>
      </c>
      <c r="BX8" s="60" t="s">
        <v>112</v>
      </c>
      <c r="BY8" s="60" t="s">
        <v>112</v>
      </c>
      <c r="BZ8" s="60">
        <v>4153</v>
      </c>
      <c r="CA8" s="58">
        <v>10906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19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 t="s">
        <v>112</v>
      </c>
      <c r="DA8" s="59" t="s">
        <v>112</v>
      </c>
      <c r="DB8" s="59" t="s">
        <v>112</v>
      </c>
      <c r="DC8" s="59" t="s">
        <v>112</v>
      </c>
      <c r="DD8" s="59">
        <v>0</v>
      </c>
      <c r="DE8" s="59" t="s">
        <v>112</v>
      </c>
      <c r="DF8" s="59" t="s">
        <v>112</v>
      </c>
      <c r="DG8" s="59" t="s">
        <v>112</v>
      </c>
      <c r="DH8" s="59" t="s">
        <v>112</v>
      </c>
      <c r="DI8" s="59">
        <v>70</v>
      </c>
      <c r="DJ8" s="56">
        <v>99.8</v>
      </c>
      <c r="DK8" s="59" t="s">
        <v>112</v>
      </c>
      <c r="DL8" s="59" t="s">
        <v>112</v>
      </c>
      <c r="DM8" s="59" t="s">
        <v>112</v>
      </c>
      <c r="DN8" s="59" t="s">
        <v>112</v>
      </c>
      <c r="DO8" s="59">
        <v>51.9</v>
      </c>
      <c r="DP8" s="59" t="s">
        <v>112</v>
      </c>
      <c r="DQ8" s="59" t="s">
        <v>112</v>
      </c>
      <c r="DR8" s="59" t="s">
        <v>112</v>
      </c>
      <c r="DS8" s="59" t="s">
        <v>112</v>
      </c>
      <c r="DT8" s="59">
        <v>251.9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2022-12-09T03:31:33Z</dcterms:created>
  <dcterms:modified xsi:type="dcterms:W3CDTF">2023-02-03T02:54:45Z</dcterms:modified>
  <cp:category/>
</cp:coreProperties>
</file>