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YNVFm81f/xMnv9rjMjxFgmC/Q4pUVfTSseDtOulRQkaWND5HZTSE0ouM9Lfp1OkqQNbFww8AhREURSnC2lZ4XQ==" workbookSaltValue="qwNe+y+5waR1p3dG7wbgj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BB10" i="4"/>
  <c r="AL10" i="4"/>
  <c r="W10" i="4"/>
  <c r="BB8" i="4"/>
  <c r="AT8" i="4"/>
  <c r="AL8" i="4"/>
  <c r="AD8" i="4"/>
  <c r="W8" i="4"/>
  <c r="P8" i="4"/>
  <c r="I8" i="4"/>
  <c r="B8" i="4"/>
  <c r="B6" i="4"/>
</calcChain>
</file>

<file path=xl/sharedStrings.xml><?xml version="1.0" encoding="utf-8"?>
<sst xmlns="http://schemas.openxmlformats.org/spreadsheetml/2006/main" count="316" uniqueCount="116">
  <si>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</si>
  <si>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</si>
  <si>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</si>
  <si>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</si>
  <si>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</si>
  <si>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</si>
  <si>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</si>
  <si>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</si>
  <si>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</si>
  <si>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</si>
  <si>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</si>
  <si>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</si>
  <si>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</si>
  <si>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</si>
  <si>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</si>
  <si>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</si>
  <si>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</si>
  <si>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</si>
  <si>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</si>
  <si>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</si>
  <si>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</si>
  <si>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</si>
  <si>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</si>
  <si>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</si>
  <si>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</si>
  <si>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</si>
  <si>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</si>
  <si>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</si>
  <si>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</si>
  <si>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</si>
  <si>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</si>
  <si>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</si>
  <si>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</si>
  <si>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</si>
  <si>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</si>
  <si>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</si>
  <si>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</si>
  <si>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</si>
  <si>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</si>
  <si>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</si>
  <si>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</si>
  <si>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</si>
  <si>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</si>
  <si>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</si>
  <si>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</si>
  <si>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</si>
  <si>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</si>
  <si>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</si>
  <si>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</si>
  <si>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</si>
  <si>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</si>
  <si>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</si>
  <si>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</si>
  <si>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</si>
  <si>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</si>
  <si>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</si>
  <si>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</si>
  <si>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</si>
  <si>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</si>
  <si>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</si>
  <si>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</si>
  <si>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</si>
  <si>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</si>
  <si>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</si>
  <si>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</si>
  <si>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</si>
  <si>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</si>
  <si>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</si>
  <si>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</si>
  <si>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</si>
  <si>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</si>
  <si>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</si>
  <si>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</si>
  <si>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</si>
  <si>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</si>
  <si>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</si>
  <si>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</si>
  <si>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</si>
  <si>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</si>
  <si>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</si>
  <si>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</si>
  <si>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</si>
  <si>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</si>
  <si>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</si>
  <si>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</si>
  <si>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</si>
  <si>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</si>
  <si>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</si>
  <si>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</si>
  <si>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</si>
  <si>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</si>
  <si>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</si>
  <si>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</si>
  <si>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</si>
  <si>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</si>
  <si>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</si>
  <si>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</si>
  <si>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</si>
  <si>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</si>
  <si>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</si>
  <si>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</si>
  <si>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</si>
  <si>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</si>
  <si>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</si>
  <si>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</si>
  <si>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</si>
  <si>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</si>
  <si>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</si>
  <si>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</si>
  <si>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</si>
  <si>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</si>
  <si>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</si>
  <si>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</si>
  <si>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簡易水道等統合整備基本計画に基づき、地区の合意を受けた一部地区を上水道へ統合するための認可設計等の手続きを令和3年度より開始している。</t>
  </si>
  <si>
    <t>経年劣化による簡易水道施設や配水管等の老朽化により、修繕箇所は増加の傾向にある。地元簡易水道組合が維持管理できるよう、必要な補助並び指導を行っていく。</t>
    <phoneticPr fontId="4"/>
  </si>
  <si>
    <t>①経常収支比率
100％を超えてはいるが、料金収入のみでの運営は成り立たず一般会計繰入金に頼らざるを得ない状況である。
④企業債残高対給水収益比率
類似団体平均を下回っているが、一部地区の統合整備を予定していることから今後企業債残高の増加が見込まれる。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地元簡易水道組合との連携を取ることで漏水に迅速に対応し、有収率の向上に努める。</t>
    <rPh sb="1" eb="3">
      <t>ケイジョウ</t>
    </rPh>
    <rPh sb="3" eb="5">
      <t>シュウシ</t>
    </rPh>
    <rPh sb="5" eb="7">
      <t>ヒリツ</t>
    </rPh>
    <rPh sb="13" eb="14">
      <t>コ</t>
    </rPh>
    <rPh sb="74" eb="76">
      <t>ルイジ</t>
    </rPh>
    <rPh sb="76" eb="78">
      <t>ダンタイ</t>
    </rPh>
    <rPh sb="78" eb="80">
      <t>ヘイキン</t>
    </rPh>
    <rPh sb="81" eb="83">
      <t>シタマワ</t>
    </rPh>
    <rPh sb="89" eb="91">
      <t>イチブ</t>
    </rPh>
    <rPh sb="91" eb="93">
      <t>チク</t>
    </rPh>
    <rPh sb="94" eb="96">
      <t>トウゴウ</t>
    </rPh>
    <rPh sb="96" eb="98">
      <t>セイビ</t>
    </rPh>
    <rPh sb="99" eb="101">
      <t>ヨテイ</t>
    </rPh>
    <rPh sb="109" eb="111">
      <t>コンゴ</t>
    </rPh>
    <rPh sb="111" eb="113">
      <t>キギョウ</t>
    </rPh>
    <rPh sb="113" eb="114">
      <t>サイ</t>
    </rPh>
    <rPh sb="114" eb="116">
      <t>ザンダカ</t>
    </rPh>
    <rPh sb="117" eb="119">
      <t>ゾウカ</t>
    </rPh>
    <rPh sb="120" eb="122">
      <t>ミコ</t>
    </rPh>
    <rPh sb="300" eb="302">
      <t>ユウシュウ</t>
    </rPh>
    <rPh sb="302" eb="303">
      <t>リツ</t>
    </rPh>
    <rPh sb="304" eb="306">
      <t>コウジョウ</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</si>
</sst>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09-45F4-9B9B-5622C3F1C202}"/>
            </c:ext>
          </c:extLst>
        </c:ser>
        <c:dLbls>
          <c:showLegendKey val="0"/>
          <c:showVal val="0"/>
          <c:showCatName val="0"/>
          <c:showSerName val="0"/>
          <c:showPercent val="0"/>
          <c:showBubbleSize val="0"/>
        </c:dLbls>
        <c:gapWidth val="150"/>
        <c:axId val="116027392"/>
        <c:axId val="1210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0.37</c:v>
                </c:pt>
              </c:numCache>
            </c:numRef>
          </c:val>
          <c:smooth val="0"/>
          <c:extLst>
            <c:ext xmlns:c16="http://schemas.microsoft.com/office/drawing/2014/chart" uri="{C3380CC4-5D6E-409C-BE32-E72D297353CC}">
              <c16:uniqueId val="{00000001-CA09-45F4-9B9B-5622C3F1C202}"/>
            </c:ext>
          </c:extLst>
        </c:ser>
        <c:dLbls>
          <c:showLegendKey val="0"/>
          <c:showVal val="0"/>
          <c:showCatName val="0"/>
          <c:showSerName val="0"/>
          <c:showPercent val="0"/>
          <c:showBubbleSize val="0"/>
        </c:dLbls>
        <c:marker val="1"/>
        <c:smooth val="0"/>
        <c:axId val="116027392"/>
        <c:axId val="121091200"/>
      </c:lineChart>
      <c:dateAx>
        <c:axId val="116027392"/>
        <c:scaling>
          <c:orientation val="minMax"/>
        </c:scaling>
        <c:delete val="1"/>
        <c:axPos val="b"/>
        <c:numFmt formatCode="&quot;H&quot;yy" sourceLinked="1"/>
        <c:majorTickMark val="none"/>
        <c:minorTickMark val="none"/>
        <c:tickLblPos val="none"/>
        <c:crossAx val="121091200"/>
        <c:crosses val="autoZero"/>
        <c:auto val="1"/>
        <c:lblOffset val="100"/>
        <c:baseTimeUnit val="years"/>
      </c:dateAx>
      <c:valAx>
        <c:axId val="121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48.67</c:v>
                </c:pt>
              </c:numCache>
            </c:numRef>
          </c:val>
          <c:extLst>
            <c:ext xmlns:c16="http://schemas.microsoft.com/office/drawing/2014/chart" uri="{C3380CC4-5D6E-409C-BE32-E72D297353CC}">
              <c16:uniqueId val="{00000000-4231-4E92-B304-E02B791166BD}"/>
            </c:ext>
          </c:extLst>
        </c:ser>
        <c:dLbls>
          <c:showLegendKey val="0"/>
          <c:showVal val="0"/>
          <c:showCatName val="0"/>
          <c:showSerName val="0"/>
          <c:showPercent val="0"/>
          <c:showBubbleSize val="0"/>
        </c:dLbls>
        <c:gapWidth val="150"/>
        <c:axId val="122170368"/>
        <c:axId val="122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48.75</c:v>
                </c:pt>
              </c:numCache>
            </c:numRef>
          </c:val>
          <c:smooth val="0"/>
          <c:extLst>
            <c:ext xmlns:c16="http://schemas.microsoft.com/office/drawing/2014/chart" uri="{C3380CC4-5D6E-409C-BE32-E72D297353CC}">
              <c16:uniqueId val="{00000001-4231-4E92-B304-E02B791166BD}"/>
            </c:ext>
          </c:extLst>
        </c:ser>
        <c:dLbls>
          <c:showLegendKey val="0"/>
          <c:showVal val="0"/>
          <c:showCatName val="0"/>
          <c:showSerName val="0"/>
          <c:showPercent val="0"/>
          <c:showBubbleSize val="0"/>
        </c:dLbls>
        <c:marker val="1"/>
        <c:smooth val="0"/>
        <c:axId val="122170368"/>
        <c:axId val="122180736"/>
      </c:lineChart>
      <c:dateAx>
        <c:axId val="122170368"/>
        <c:scaling>
          <c:orientation val="minMax"/>
        </c:scaling>
        <c:delete val="1"/>
        <c:axPos val="b"/>
        <c:numFmt formatCode="&quot;H&quot;yy" sourceLinked="1"/>
        <c:majorTickMark val="none"/>
        <c:minorTickMark val="none"/>
        <c:tickLblPos val="none"/>
        <c:crossAx val="122180736"/>
        <c:crosses val="autoZero"/>
        <c:auto val="1"/>
        <c:lblOffset val="100"/>
        <c:baseTimeUnit val="years"/>
      </c:dateAx>
      <c:valAx>
        <c:axId val="122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85.84</c:v>
                </c:pt>
              </c:numCache>
            </c:numRef>
          </c:val>
          <c:extLst>
            <c:ext xmlns:c16="http://schemas.microsoft.com/office/drawing/2014/chart" uri="{C3380CC4-5D6E-409C-BE32-E72D297353CC}">
              <c16:uniqueId val="{00000000-9A8B-458C-B733-947977BF5394}"/>
            </c:ext>
          </c:extLst>
        </c:ser>
        <c:dLbls>
          <c:showLegendKey val="0"/>
          <c:showVal val="0"/>
          <c:showCatName val="0"/>
          <c:showSerName val="0"/>
          <c:showPercent val="0"/>
          <c:showBubbleSize val="0"/>
        </c:dLbls>
        <c:gapWidth val="150"/>
        <c:axId val="122199424"/>
        <c:axId val="1222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60.88</c:v>
                </c:pt>
              </c:numCache>
            </c:numRef>
          </c:val>
          <c:smooth val="0"/>
          <c:extLst>
            <c:ext xmlns:c16="http://schemas.microsoft.com/office/drawing/2014/chart" uri="{C3380CC4-5D6E-409C-BE32-E72D297353CC}">
              <c16:uniqueId val="{00000001-9A8B-458C-B733-947977BF5394}"/>
            </c:ext>
          </c:extLst>
        </c:ser>
        <c:dLbls>
          <c:showLegendKey val="0"/>
          <c:showVal val="0"/>
          <c:showCatName val="0"/>
          <c:showSerName val="0"/>
          <c:showPercent val="0"/>
          <c:showBubbleSize val="0"/>
        </c:dLbls>
        <c:marker val="1"/>
        <c:smooth val="0"/>
        <c:axId val="122199424"/>
        <c:axId val="122222080"/>
      </c:lineChart>
      <c:dateAx>
        <c:axId val="122199424"/>
        <c:scaling>
          <c:orientation val="minMax"/>
        </c:scaling>
        <c:delete val="1"/>
        <c:axPos val="b"/>
        <c:numFmt formatCode="&quot;H&quot;yy" sourceLinked="1"/>
        <c:majorTickMark val="none"/>
        <c:minorTickMark val="none"/>
        <c:tickLblPos val="none"/>
        <c:crossAx val="122222080"/>
        <c:crosses val="autoZero"/>
        <c:auto val="1"/>
        <c:lblOffset val="100"/>
        <c:baseTimeUnit val="years"/>
      </c:dateAx>
      <c:valAx>
        <c:axId val="122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112.22</c:v>
                </c:pt>
              </c:numCache>
            </c:numRef>
          </c:val>
          <c:extLst>
            <c:ext xmlns:c16="http://schemas.microsoft.com/office/drawing/2014/chart" uri="{C3380CC4-5D6E-409C-BE32-E72D297353CC}">
              <c16:uniqueId val="{00000000-2329-4B91-8445-7971675BFC9A}"/>
            </c:ext>
          </c:extLst>
        </c:ser>
        <c:dLbls>
          <c:showLegendKey val="0"/>
          <c:showVal val="0"/>
          <c:showCatName val="0"/>
          <c:showSerName val="0"/>
          <c:showPercent val="0"/>
          <c:showBubbleSize val="0"/>
        </c:dLbls>
        <c:gapWidth val="150"/>
        <c:axId val="121101696"/>
        <c:axId val="1217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98.78</c:v>
                </c:pt>
              </c:numCache>
            </c:numRef>
          </c:val>
          <c:smooth val="0"/>
          <c:extLst>
            <c:ext xmlns:c16="http://schemas.microsoft.com/office/drawing/2014/chart" uri="{C3380CC4-5D6E-409C-BE32-E72D297353CC}">
              <c16:uniqueId val="{00000001-2329-4B91-8445-7971675BFC9A}"/>
            </c:ext>
          </c:extLst>
        </c:ser>
        <c:dLbls>
          <c:showLegendKey val="0"/>
          <c:showVal val="0"/>
          <c:showCatName val="0"/>
          <c:showSerName val="0"/>
          <c:showPercent val="0"/>
          <c:showBubbleSize val="0"/>
        </c:dLbls>
        <c:marker val="1"/>
        <c:smooth val="0"/>
        <c:axId val="121101696"/>
        <c:axId val="121714176"/>
      </c:lineChart>
      <c:dateAx>
        <c:axId val="121101696"/>
        <c:scaling>
          <c:orientation val="minMax"/>
        </c:scaling>
        <c:delete val="1"/>
        <c:axPos val="b"/>
        <c:numFmt formatCode="&quot;H&quot;yy" sourceLinked="1"/>
        <c:majorTickMark val="none"/>
        <c:minorTickMark val="none"/>
        <c:tickLblPos val="none"/>
        <c:crossAx val="121714176"/>
        <c:crosses val="autoZero"/>
        <c:auto val="1"/>
        <c:lblOffset val="100"/>
        <c:baseTimeUnit val="years"/>
      </c:dateAx>
      <c:valAx>
        <c:axId val="12171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83.78</c:v>
                </c:pt>
              </c:numCache>
            </c:numRef>
          </c:val>
          <c:extLst>
            <c:ext xmlns:c16="http://schemas.microsoft.com/office/drawing/2014/chart" uri="{C3380CC4-5D6E-409C-BE32-E72D297353CC}">
              <c16:uniqueId val="{00000000-A6E9-4E6D-A09F-80A78A473053}"/>
            </c:ext>
          </c:extLst>
        </c:ser>
        <c:dLbls>
          <c:showLegendKey val="0"/>
          <c:showVal val="0"/>
          <c:showCatName val="0"/>
          <c:showSerName val="0"/>
          <c:showPercent val="0"/>
          <c:showBubbleSize val="0"/>
        </c:dLbls>
        <c:gapWidth val="150"/>
        <c:axId val="121749504"/>
        <c:axId val="1217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29.81</c:v>
                </c:pt>
              </c:numCache>
            </c:numRef>
          </c:val>
          <c:smooth val="0"/>
          <c:extLst>
            <c:ext xmlns:c16="http://schemas.microsoft.com/office/drawing/2014/chart" uri="{C3380CC4-5D6E-409C-BE32-E72D297353CC}">
              <c16:uniqueId val="{00000001-A6E9-4E6D-A09F-80A78A473053}"/>
            </c:ext>
          </c:extLst>
        </c:ser>
        <c:dLbls>
          <c:showLegendKey val="0"/>
          <c:showVal val="0"/>
          <c:showCatName val="0"/>
          <c:showSerName val="0"/>
          <c:showPercent val="0"/>
          <c:showBubbleSize val="0"/>
        </c:dLbls>
        <c:marker val="1"/>
        <c:smooth val="0"/>
        <c:axId val="121749504"/>
        <c:axId val="121751424"/>
      </c:lineChart>
      <c:dateAx>
        <c:axId val="121749504"/>
        <c:scaling>
          <c:orientation val="minMax"/>
        </c:scaling>
        <c:delete val="1"/>
        <c:axPos val="b"/>
        <c:numFmt formatCode="&quot;H&quot;yy" sourceLinked="1"/>
        <c:majorTickMark val="none"/>
        <c:minorTickMark val="none"/>
        <c:tickLblPos val="none"/>
        <c:crossAx val="121751424"/>
        <c:crosses val="autoZero"/>
        <c:auto val="1"/>
        <c:lblOffset val="100"/>
        <c:baseTimeUnit val="years"/>
      </c:dateAx>
      <c:valAx>
        <c:axId val="121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68.709999999999994</c:v>
                </c:pt>
              </c:numCache>
            </c:numRef>
          </c:val>
          <c:extLst>
            <c:ext xmlns:c16="http://schemas.microsoft.com/office/drawing/2014/chart" uri="{C3380CC4-5D6E-409C-BE32-E72D297353CC}">
              <c16:uniqueId val="{00000000-E4E2-4F9A-813F-88828ED41B07}"/>
            </c:ext>
          </c:extLst>
        </c:ser>
        <c:dLbls>
          <c:showLegendKey val="0"/>
          <c:showVal val="0"/>
          <c:showCatName val="0"/>
          <c:showSerName val="0"/>
          <c:showPercent val="0"/>
          <c:showBubbleSize val="0"/>
        </c:dLbls>
        <c:gapWidth val="150"/>
        <c:axId val="121463168"/>
        <c:axId val="1214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18.05</c:v>
                </c:pt>
              </c:numCache>
            </c:numRef>
          </c:val>
          <c:smooth val="0"/>
          <c:extLst>
            <c:ext xmlns:c16="http://schemas.microsoft.com/office/drawing/2014/chart" uri="{C3380CC4-5D6E-409C-BE32-E72D297353CC}">
              <c16:uniqueId val="{00000001-E4E2-4F9A-813F-88828ED41B07}"/>
            </c:ext>
          </c:extLst>
        </c:ser>
        <c:dLbls>
          <c:showLegendKey val="0"/>
          <c:showVal val="0"/>
          <c:showCatName val="0"/>
          <c:showSerName val="0"/>
          <c:showPercent val="0"/>
          <c:showBubbleSize val="0"/>
        </c:dLbls>
        <c:marker val="1"/>
        <c:smooth val="0"/>
        <c:axId val="121463168"/>
        <c:axId val="121465088"/>
      </c:lineChart>
      <c:dateAx>
        <c:axId val="121463168"/>
        <c:scaling>
          <c:orientation val="minMax"/>
        </c:scaling>
        <c:delete val="1"/>
        <c:axPos val="b"/>
        <c:numFmt formatCode="&quot;H&quot;yy" sourceLinked="1"/>
        <c:majorTickMark val="none"/>
        <c:minorTickMark val="none"/>
        <c:tickLblPos val="none"/>
        <c:crossAx val="121465088"/>
        <c:crosses val="autoZero"/>
        <c:auto val="1"/>
        <c:lblOffset val="100"/>
        <c:baseTimeUnit val="years"/>
      </c:dateAx>
      <c:valAx>
        <c:axId val="121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0F-4A8A-A642-358CB8A751DE}"/>
            </c:ext>
          </c:extLst>
        </c:ser>
        <c:dLbls>
          <c:showLegendKey val="0"/>
          <c:showVal val="0"/>
          <c:showCatName val="0"/>
          <c:showSerName val="0"/>
          <c:showPercent val="0"/>
          <c:showBubbleSize val="0"/>
        </c:dLbls>
        <c:gapWidth val="150"/>
        <c:axId val="121500416"/>
        <c:axId val="1215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155.82</c:v>
                </c:pt>
              </c:numCache>
            </c:numRef>
          </c:val>
          <c:smooth val="0"/>
          <c:extLst>
            <c:ext xmlns:c16="http://schemas.microsoft.com/office/drawing/2014/chart" uri="{C3380CC4-5D6E-409C-BE32-E72D297353CC}">
              <c16:uniqueId val="{00000001-150F-4A8A-A642-358CB8A751DE}"/>
            </c:ext>
          </c:extLst>
        </c:ser>
        <c:dLbls>
          <c:showLegendKey val="0"/>
          <c:showVal val="0"/>
          <c:showCatName val="0"/>
          <c:showSerName val="0"/>
          <c:showPercent val="0"/>
          <c:showBubbleSize val="0"/>
        </c:dLbls>
        <c:marker val="1"/>
        <c:smooth val="0"/>
        <c:axId val="121500416"/>
        <c:axId val="121502336"/>
      </c:lineChart>
      <c:dateAx>
        <c:axId val="121500416"/>
        <c:scaling>
          <c:orientation val="minMax"/>
        </c:scaling>
        <c:delete val="1"/>
        <c:axPos val="b"/>
        <c:numFmt formatCode="&quot;H&quot;yy" sourceLinked="1"/>
        <c:majorTickMark val="none"/>
        <c:minorTickMark val="none"/>
        <c:tickLblPos val="none"/>
        <c:crossAx val="121502336"/>
        <c:crosses val="autoZero"/>
        <c:auto val="1"/>
        <c:lblOffset val="100"/>
        <c:baseTimeUnit val="years"/>
      </c:dateAx>
      <c:valAx>
        <c:axId val="1215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100.8</c:v>
                </c:pt>
              </c:numCache>
            </c:numRef>
          </c:val>
          <c:extLst>
            <c:ext xmlns:c16="http://schemas.microsoft.com/office/drawing/2014/chart" uri="{C3380CC4-5D6E-409C-BE32-E72D297353CC}">
              <c16:uniqueId val="{00000000-A11E-43DE-9F6B-C67D946E0220}"/>
            </c:ext>
          </c:extLst>
        </c:ser>
        <c:dLbls>
          <c:showLegendKey val="0"/>
          <c:showVal val="0"/>
          <c:showCatName val="0"/>
          <c:showSerName val="0"/>
          <c:showPercent val="0"/>
          <c:showBubbleSize val="0"/>
        </c:dLbls>
        <c:gapWidth val="150"/>
        <c:axId val="121529856"/>
        <c:axId val="1215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111.08</c:v>
                </c:pt>
              </c:numCache>
            </c:numRef>
          </c:val>
          <c:smooth val="0"/>
          <c:extLst>
            <c:ext xmlns:c16="http://schemas.microsoft.com/office/drawing/2014/chart" uri="{C3380CC4-5D6E-409C-BE32-E72D297353CC}">
              <c16:uniqueId val="{00000001-A11E-43DE-9F6B-C67D946E0220}"/>
            </c:ext>
          </c:extLst>
        </c:ser>
        <c:dLbls>
          <c:showLegendKey val="0"/>
          <c:showVal val="0"/>
          <c:showCatName val="0"/>
          <c:showSerName val="0"/>
          <c:showPercent val="0"/>
          <c:showBubbleSize val="0"/>
        </c:dLbls>
        <c:marker val="1"/>
        <c:smooth val="0"/>
        <c:axId val="121529856"/>
        <c:axId val="121531776"/>
      </c:lineChart>
      <c:dateAx>
        <c:axId val="121529856"/>
        <c:scaling>
          <c:orientation val="minMax"/>
        </c:scaling>
        <c:delete val="1"/>
        <c:axPos val="b"/>
        <c:numFmt formatCode="&quot;H&quot;yy" sourceLinked="1"/>
        <c:majorTickMark val="none"/>
        <c:minorTickMark val="none"/>
        <c:tickLblPos val="none"/>
        <c:crossAx val="121531776"/>
        <c:crosses val="autoZero"/>
        <c:auto val="1"/>
        <c:lblOffset val="100"/>
        <c:baseTimeUnit val="years"/>
      </c:dateAx>
      <c:valAx>
        <c:axId val="1215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714.32</c:v>
                </c:pt>
              </c:numCache>
            </c:numRef>
          </c:val>
          <c:extLst>
            <c:ext xmlns:c16="http://schemas.microsoft.com/office/drawing/2014/chart" uri="{C3380CC4-5D6E-409C-BE32-E72D297353CC}">
              <c16:uniqueId val="{00000000-099B-4A33-B75E-B36525BA72F5}"/>
            </c:ext>
          </c:extLst>
        </c:ser>
        <c:dLbls>
          <c:showLegendKey val="0"/>
          <c:showVal val="0"/>
          <c:showCatName val="0"/>
          <c:showSerName val="0"/>
          <c:showPercent val="0"/>
          <c:showBubbleSize val="0"/>
        </c:dLbls>
        <c:gapWidth val="150"/>
        <c:axId val="121644928"/>
        <c:axId val="1216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1596.62</c:v>
                </c:pt>
              </c:numCache>
            </c:numRef>
          </c:val>
          <c:smooth val="0"/>
          <c:extLst>
            <c:ext xmlns:c16="http://schemas.microsoft.com/office/drawing/2014/chart" uri="{C3380CC4-5D6E-409C-BE32-E72D297353CC}">
              <c16:uniqueId val="{00000001-099B-4A33-B75E-B36525BA72F5}"/>
            </c:ext>
          </c:extLst>
        </c:ser>
        <c:dLbls>
          <c:showLegendKey val="0"/>
          <c:showVal val="0"/>
          <c:showCatName val="0"/>
          <c:showSerName val="0"/>
          <c:showPercent val="0"/>
          <c:showBubbleSize val="0"/>
        </c:dLbls>
        <c:marker val="1"/>
        <c:smooth val="0"/>
        <c:axId val="121644928"/>
        <c:axId val="121655296"/>
      </c:lineChart>
      <c:dateAx>
        <c:axId val="121644928"/>
        <c:scaling>
          <c:orientation val="minMax"/>
        </c:scaling>
        <c:delete val="1"/>
        <c:axPos val="b"/>
        <c:numFmt formatCode="&quot;H&quot;yy" sourceLinked="1"/>
        <c:majorTickMark val="none"/>
        <c:minorTickMark val="none"/>
        <c:tickLblPos val="none"/>
        <c:crossAx val="121655296"/>
        <c:crosses val="autoZero"/>
        <c:auto val="1"/>
        <c:lblOffset val="100"/>
        <c:baseTimeUnit val="years"/>
      </c:dateAx>
      <c:valAx>
        <c:axId val="12165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23.98</c:v>
                </c:pt>
              </c:numCache>
            </c:numRef>
          </c:val>
          <c:extLst>
            <c:ext xmlns:c16="http://schemas.microsoft.com/office/drawing/2014/chart" uri="{C3380CC4-5D6E-409C-BE32-E72D297353CC}">
              <c16:uniqueId val="{00000000-1F28-44B7-AC3F-57594EF43097}"/>
            </c:ext>
          </c:extLst>
        </c:ser>
        <c:dLbls>
          <c:showLegendKey val="0"/>
          <c:showVal val="0"/>
          <c:showCatName val="0"/>
          <c:showSerName val="0"/>
          <c:showPercent val="0"/>
          <c:showBubbleSize val="0"/>
        </c:dLbls>
        <c:gapWidth val="150"/>
        <c:axId val="121686272"/>
        <c:axId val="1216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33.659999999999997</c:v>
                </c:pt>
              </c:numCache>
            </c:numRef>
          </c:val>
          <c:smooth val="0"/>
          <c:extLst>
            <c:ext xmlns:c16="http://schemas.microsoft.com/office/drawing/2014/chart" uri="{C3380CC4-5D6E-409C-BE32-E72D297353CC}">
              <c16:uniqueId val="{00000001-1F28-44B7-AC3F-57594EF43097}"/>
            </c:ext>
          </c:extLst>
        </c:ser>
        <c:dLbls>
          <c:showLegendKey val="0"/>
          <c:showVal val="0"/>
          <c:showCatName val="0"/>
          <c:showSerName val="0"/>
          <c:showPercent val="0"/>
          <c:showBubbleSize val="0"/>
        </c:dLbls>
        <c:marker val="1"/>
        <c:smooth val="0"/>
        <c:axId val="121686272"/>
        <c:axId val="121688448"/>
      </c:lineChart>
      <c:dateAx>
        <c:axId val="121686272"/>
        <c:scaling>
          <c:orientation val="minMax"/>
        </c:scaling>
        <c:delete val="1"/>
        <c:axPos val="b"/>
        <c:numFmt formatCode="&quot;H&quot;yy" sourceLinked="1"/>
        <c:majorTickMark val="none"/>
        <c:minorTickMark val="none"/>
        <c:tickLblPos val="none"/>
        <c:crossAx val="121688448"/>
        <c:crosses val="autoZero"/>
        <c:auto val="1"/>
        <c:lblOffset val="100"/>
        <c:baseTimeUnit val="years"/>
      </c:dateAx>
      <c:valAx>
        <c:axId val="121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177.31</c:v>
                </c:pt>
              </c:numCache>
            </c:numRef>
          </c:val>
          <c:extLst>
            <c:ext xmlns:c16="http://schemas.microsoft.com/office/drawing/2014/chart" uri="{C3380CC4-5D6E-409C-BE32-E72D297353CC}">
              <c16:uniqueId val="{00000000-FB60-47B5-AE48-8AF69EE7574F}"/>
            </c:ext>
          </c:extLst>
        </c:ser>
        <c:dLbls>
          <c:showLegendKey val="0"/>
          <c:showVal val="0"/>
          <c:showCatName val="0"/>
          <c:showSerName val="0"/>
          <c:showPercent val="0"/>
          <c:showBubbleSize val="0"/>
        </c:dLbls>
        <c:gapWidth val="150"/>
        <c:axId val="121797248"/>
        <c:axId val="121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506.68</c:v>
                </c:pt>
              </c:numCache>
            </c:numRef>
          </c:val>
          <c:smooth val="0"/>
          <c:extLst>
            <c:ext xmlns:c16="http://schemas.microsoft.com/office/drawing/2014/chart" uri="{C3380CC4-5D6E-409C-BE32-E72D297353CC}">
              <c16:uniqueId val="{00000001-FB60-47B5-AE48-8AF69EE7574F}"/>
            </c:ext>
          </c:extLst>
        </c:ser>
        <c:dLbls>
          <c:showLegendKey val="0"/>
          <c:showVal val="0"/>
          <c:showCatName val="0"/>
          <c:showSerName val="0"/>
          <c:showPercent val="0"/>
          <c:showBubbleSize val="0"/>
        </c:dLbls>
        <c:marker val="1"/>
        <c:smooth val="0"/>
        <c:axId val="121797248"/>
        <c:axId val="121803520"/>
      </c:lineChart>
      <c:dateAx>
        <c:axId val="121797248"/>
        <c:scaling>
          <c:orientation val="minMax"/>
        </c:scaling>
        <c:delete val="1"/>
        <c:axPos val="b"/>
        <c:numFmt formatCode="&quot;H&quot;yy" sourceLinked="1"/>
        <c:majorTickMark val="none"/>
        <c:minorTickMark val="none"/>
        <c:tickLblPos val="none"/>
        <c:crossAx val="121803520"/>
        <c:crosses val="autoZero"/>
        <c:auto val="1"/>
        <c:lblOffset val="100"/>
        <c:baseTimeUnit val="years"/>
      </c:dateAx>
      <c:valAx>
        <c:axId val="121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八幡浜市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31898</v>
      </c>
      <c r="AM8" s="45"/>
      <c r="AN8" s="45"/>
      <c r="AO8" s="45"/>
      <c r="AP8" s="45"/>
      <c r="AQ8" s="45"/>
      <c r="AR8" s="45"/>
      <c r="AS8" s="45"/>
      <c r="AT8" s="46">
        <f>データ!$S$6</f>
        <v>132.65</v>
      </c>
      <c r="AU8" s="47"/>
      <c r="AV8" s="47"/>
      <c r="AW8" s="47"/>
      <c r="AX8" s="47"/>
      <c r="AY8" s="47"/>
      <c r="AZ8" s="47"/>
      <c r="BA8" s="47"/>
      <c r="BB8" s="48">
        <f>データ!$T$6</f>
        <v>240.47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59.72</v>
      </c>
      <c r="J10" s="47"/>
      <c r="K10" s="47"/>
      <c r="L10" s="47"/>
      <c r="M10" s="47"/>
      <c r="N10" s="47"/>
      <c r="O10" s="81"/>
      <c r="P10" s="48">
        <f>データ!$P$6</f>
        <v>3.04</v>
      </c>
      <c r="Q10" s="48"/>
      <c r="R10" s="48"/>
      <c r="S10" s="48"/>
      <c r="T10" s="48"/>
      <c r="U10" s="48"/>
      <c r="V10" s="48"/>
      <c r="W10" s="45">
        <f>データ!$Q$6</f>
        <v>770</v>
      </c>
      <c r="X10" s="45"/>
      <c r="Y10" s="45"/>
      <c r="Z10" s="45"/>
      <c r="AA10" s="45"/>
      <c r="AB10" s="45"/>
      <c r="AC10" s="45"/>
      <c r="AD10" s="2"/>
      <c r="AE10" s="2"/>
      <c r="AF10" s="2"/>
      <c r="AG10" s="2"/>
      <c r="AH10" s="2"/>
      <c r="AI10" s="2"/>
      <c r="AJ10" s="2"/>
      <c r="AK10" s="2"/>
      <c r="AL10" s="45">
        <f>データ!$U$6</f>
        <v>960</v>
      </c>
      <c r="AM10" s="45"/>
      <c r="AN10" s="45"/>
      <c r="AO10" s="45"/>
      <c r="AP10" s="45"/>
      <c r="AQ10" s="45"/>
      <c r="AR10" s="45"/>
      <c r="AS10" s="45"/>
      <c r="AT10" s="46">
        <f>データ!$V$6</f>
        <v>1.4</v>
      </c>
      <c r="AU10" s="47"/>
      <c r="AV10" s="47"/>
      <c r="AW10" s="47"/>
      <c r="AX10" s="47"/>
      <c r="AY10" s="47"/>
      <c r="AZ10" s="47"/>
      <c r="BA10" s="47"/>
      <c r="BB10" s="48">
        <f>データ!$W$6</f>
        <v>685.71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cw0oOTDqkppsF47aaT8fzM6sSbOzBhvWp66vOGwyzvBVcmyJo+Wbdaa6IrL9/PgF3pLhinpxzIBAWd4mIU6o2w==" saltValue="HISF2ZGALFsUxoDH9FcO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382043</v>
      </c>
      <c r="D6" s="20">
        <f t="shared" si="3"/>
        <v>46</v>
      </c>
      <c r="E6" s="20">
        <f t="shared" si="3"/>
        <v>1</v>
      </c>
      <c r="F6" s="20">
        <f t="shared" si="3"/>
        <v>0</v>
      </c>
      <c r="G6" s="20">
        <f t="shared" si="3"/>
        <v>5</v>
      </c>
      <c r="H6" s="20" t="str">
        <f t="shared" si="3"/>
        <v>愛媛県　八幡浜市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59.72</v>
      </c>
      <c r="P6" s="21">
        <f t="shared" si="3"/>
        <v>3.04</v>
      </c>
      <c r="Q6" s="21">
        <f t="shared" si="3"/>
        <v>770</v>
      </c>
      <c r="R6" s="21">
        <f t="shared" si="3"/>
        <v>31898</v>
      </c>
      <c r="S6" s="21">
        <f t="shared" si="3"/>
        <v>132.65</v>
      </c>
      <c r="T6" s="21">
        <f t="shared" si="3"/>
        <v>240.47</v>
      </c>
      <c r="U6" s="21">
        <f t="shared" si="3"/>
        <v>960</v>
      </c>
      <c r="V6" s="21">
        <f t="shared" si="3"/>
        <v>1.4</v>
      </c>
      <c r="W6" s="21">
        <f t="shared" si="3"/>
        <v>685.71</v>
      </c>
      <c r="X6" s="22" t="str">
        <f>IF(X7="",NA(),X7)</f>
        <v>-</v>
      </c>
      <c r="Y6" s="22" t="str">
        <f t="shared" ref="Y6:AG6" si="4">IF(Y7="",NA(),Y7)</f>
        <v>-</v>
      </c>
      <c r="Z6" s="22" t="str">
        <f t="shared" si="4"/>
        <v>-</v>
      </c>
      <c r="AA6" s="22" t="str">
        <f t="shared" si="4"/>
        <v>-</v>
      </c>
      <c r="AB6" s="22">
        <f t="shared" si="4"/>
        <v>112.22</v>
      </c>
      <c r="AC6" s="22" t="str">
        <f t="shared" si="4"/>
        <v>-</v>
      </c>
      <c r="AD6" s="22" t="str">
        <f t="shared" si="4"/>
        <v>-</v>
      </c>
      <c r="AE6" s="22" t="str">
        <f t="shared" si="4"/>
        <v>-</v>
      </c>
      <c r="AF6" s="22" t="str">
        <f t="shared" si="4"/>
        <v>-</v>
      </c>
      <c r="AG6" s="22">
        <f t="shared" si="4"/>
        <v>98.78</v>
      </c>
      <c r="AH6" s="21" t="str">
        <f>IF(AH7="","",IF(AH7="-","【-】","【"&amp;SUBSTITUTE(TEXT(AH7,"#,##0.00"),"-","△")&amp;"】"))</f>
        <v>【105.46】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155.82</v>
      </c>
      <c r="AS6" s="21" t="str">
        <f>IF(AS7="","",IF(AS7="-","【-】","【"&amp;SUBSTITUTE(TEXT(AS7,"#,##0.00"),"-","△")&amp;"】"))</f>
        <v>【28.96】</v>
      </c>
      <c r="AT6" s="22" t="str">
        <f>IF(AT7="",NA(),AT7)</f>
        <v>-</v>
      </c>
      <c r="AU6" s="22" t="str">
        <f t="shared" ref="AU6:BC6" si="6">IF(AU7="",NA(),AU7)</f>
        <v>-</v>
      </c>
      <c r="AV6" s="22" t="str">
        <f t="shared" si="6"/>
        <v>-</v>
      </c>
      <c r="AW6" s="22" t="str">
        <f t="shared" si="6"/>
        <v>-</v>
      </c>
      <c r="AX6" s="22">
        <f t="shared" si="6"/>
        <v>100.8</v>
      </c>
      <c r="AY6" s="22" t="str">
        <f t="shared" si="6"/>
        <v>-</v>
      </c>
      <c r="AZ6" s="22" t="str">
        <f t="shared" si="6"/>
        <v>-</v>
      </c>
      <c r="BA6" s="22" t="str">
        <f t="shared" si="6"/>
        <v>-</v>
      </c>
      <c r="BB6" s="22" t="str">
        <f t="shared" si="6"/>
        <v>-</v>
      </c>
      <c r="BC6" s="22">
        <f t="shared" si="6"/>
        <v>111.08</v>
      </c>
      <c r="BD6" s="21" t="str">
        <f>IF(BD7="","",IF(BD7="-","【-】","【"&amp;SUBSTITUTE(TEXT(BD7,"#,##0.00"),"-","△")&amp;"】"))</f>
        <v>【185.62】</v>
      </c>
      <c r="BE6" s="22" t="str">
        <f>IF(BE7="",NA(),BE7)</f>
        <v>-</v>
      </c>
      <c r="BF6" s="22" t="str">
        <f t="shared" ref="BF6:BN6" si="7">IF(BF7="",NA(),BF7)</f>
        <v>-</v>
      </c>
      <c r="BG6" s="22" t="str">
        <f t="shared" si="7"/>
        <v>-</v>
      </c>
      <c r="BH6" s="22" t="str">
        <f t="shared" si="7"/>
        <v>-</v>
      </c>
      <c r="BI6" s="22">
        <f t="shared" si="7"/>
        <v>714.32</v>
      </c>
      <c r="BJ6" s="22" t="str">
        <f t="shared" si="7"/>
        <v>-</v>
      </c>
      <c r="BK6" s="22" t="str">
        <f t="shared" si="7"/>
        <v>-</v>
      </c>
      <c r="BL6" s="22" t="str">
        <f t="shared" si="7"/>
        <v>-</v>
      </c>
      <c r="BM6" s="22" t="str">
        <f t="shared" si="7"/>
        <v>-</v>
      </c>
      <c r="BN6" s="22">
        <f t="shared" si="7"/>
        <v>1596.62</v>
      </c>
      <c r="BO6" s="21" t="str">
        <f>IF(BO7="","",IF(BO7="-","【-】","【"&amp;SUBSTITUTE(TEXT(BO7,"#,##0.00"),"-","△")&amp;"】"))</f>
        <v>【1,125.39】</v>
      </c>
      <c r="BP6" s="22" t="str">
        <f>IF(BP7="",NA(),BP7)</f>
        <v>-</v>
      </c>
      <c r="BQ6" s="22" t="str">
        <f t="shared" ref="BQ6:BY6" si="8">IF(BQ7="",NA(),BQ7)</f>
        <v>-</v>
      </c>
      <c r="BR6" s="22" t="str">
        <f t="shared" si="8"/>
        <v>-</v>
      </c>
      <c r="BS6" s="22" t="str">
        <f t="shared" si="8"/>
        <v>-</v>
      </c>
      <c r="BT6" s="22">
        <f t="shared" si="8"/>
        <v>23.98</v>
      </c>
      <c r="BU6" s="22" t="str">
        <f t="shared" si="8"/>
        <v>-</v>
      </c>
      <c r="BV6" s="22" t="str">
        <f t="shared" si="8"/>
        <v>-</v>
      </c>
      <c r="BW6" s="22" t="str">
        <f t="shared" si="8"/>
        <v>-</v>
      </c>
      <c r="BX6" s="22" t="str">
        <f t="shared" si="8"/>
        <v>-</v>
      </c>
      <c r="BY6" s="22">
        <f t="shared" si="8"/>
        <v>33.659999999999997</v>
      </c>
      <c r="BZ6" s="21" t="str">
        <f>IF(BZ7="","",IF(BZ7="-","【-】","【"&amp;SUBSTITUTE(TEXT(BZ7,"#,##0.00"),"-","△")&amp;"】"))</f>
        <v>【60.84】</v>
      </c>
      <c r="CA6" s="22" t="str">
        <f>IF(CA7="",NA(),CA7)</f>
        <v>-</v>
      </c>
      <c r="CB6" s="22" t="str">
        <f t="shared" ref="CB6:CJ6" si="9">IF(CB7="",NA(),CB7)</f>
        <v>-</v>
      </c>
      <c r="CC6" s="22" t="str">
        <f t="shared" si="9"/>
        <v>-</v>
      </c>
      <c r="CD6" s="22" t="str">
        <f t="shared" si="9"/>
        <v>-</v>
      </c>
      <c r="CE6" s="22">
        <f t="shared" si="9"/>
        <v>177.31</v>
      </c>
      <c r="CF6" s="22" t="str">
        <f t="shared" si="9"/>
        <v>-</v>
      </c>
      <c r="CG6" s="22" t="str">
        <f t="shared" si="9"/>
        <v>-</v>
      </c>
      <c r="CH6" s="22" t="str">
        <f t="shared" si="9"/>
        <v>-</v>
      </c>
      <c r="CI6" s="22" t="str">
        <f t="shared" si="9"/>
        <v>-</v>
      </c>
      <c r="CJ6" s="22">
        <f t="shared" si="9"/>
        <v>506.68</v>
      </c>
      <c r="CK6" s="21" t="str">
        <f>IF(CK7="","",IF(CK7="-","【-】","【"&amp;SUBSTITUTE(TEXT(CK7,"#,##0.00"),"-","△")&amp;"】"))</f>
        <v>【272.95】</v>
      </c>
      <c r="CL6" s="22" t="str">
        <f>IF(CL7="",NA(),CL7)</f>
        <v>-</v>
      </c>
      <c r="CM6" s="22" t="str">
        <f t="shared" ref="CM6:CU6" si="10">IF(CM7="",NA(),CM7)</f>
        <v>-</v>
      </c>
      <c r="CN6" s="22" t="str">
        <f t="shared" si="10"/>
        <v>-</v>
      </c>
      <c r="CO6" s="22" t="str">
        <f t="shared" si="10"/>
        <v>-</v>
      </c>
      <c r="CP6" s="22">
        <f t="shared" si="10"/>
        <v>48.67</v>
      </c>
      <c r="CQ6" s="22" t="str">
        <f t="shared" si="10"/>
        <v>-</v>
      </c>
      <c r="CR6" s="22" t="str">
        <f t="shared" si="10"/>
        <v>-</v>
      </c>
      <c r="CS6" s="22" t="str">
        <f t="shared" si="10"/>
        <v>-</v>
      </c>
      <c r="CT6" s="22" t="str">
        <f t="shared" si="10"/>
        <v>-</v>
      </c>
      <c r="CU6" s="22">
        <f t="shared" si="10"/>
        <v>48.75</v>
      </c>
      <c r="CV6" s="21" t="str">
        <f>IF(CV7="","",IF(CV7="-","【-】","【"&amp;SUBSTITUTE(TEXT(CV7,"#,##0.00"),"-","△")&amp;"】"))</f>
        <v>【51.15】</v>
      </c>
      <c r="CW6" s="22" t="str">
        <f>IF(CW7="",NA(),CW7)</f>
        <v>-</v>
      </c>
      <c r="CX6" s="22" t="str">
        <f t="shared" ref="CX6:DF6" si="11">IF(CX7="",NA(),CX7)</f>
        <v>-</v>
      </c>
      <c r="CY6" s="22" t="str">
        <f t="shared" si="11"/>
        <v>-</v>
      </c>
      <c r="CZ6" s="22" t="str">
        <f t="shared" si="11"/>
        <v>-</v>
      </c>
      <c r="DA6" s="22">
        <f t="shared" si="11"/>
        <v>85.84</v>
      </c>
      <c r="DB6" s="22" t="str">
        <f t="shared" si="11"/>
        <v>-</v>
      </c>
      <c r="DC6" s="22" t="str">
        <f t="shared" si="11"/>
        <v>-</v>
      </c>
      <c r="DD6" s="22" t="str">
        <f t="shared" si="11"/>
        <v>-</v>
      </c>
      <c r="DE6" s="22" t="str">
        <f t="shared" si="11"/>
        <v>-</v>
      </c>
      <c r="DF6" s="22">
        <f t="shared" si="11"/>
        <v>60.88</v>
      </c>
      <c r="DG6" s="21" t="str">
        <f>IF(DG7="","",IF(DG7="-","【-】","【"&amp;SUBSTITUTE(TEXT(DG7,"#,##0.00"),"-","△")&amp;"】"))</f>
        <v>【74.54】</v>
      </c>
      <c r="DH6" s="22" t="str">
        <f>IF(DH7="",NA(),DH7)</f>
        <v>-</v>
      </c>
      <c r="DI6" s="22" t="str">
        <f t="shared" ref="DI6:DQ6" si="12">IF(DI7="",NA(),DI7)</f>
        <v>-</v>
      </c>
      <c r="DJ6" s="22" t="str">
        <f t="shared" si="12"/>
        <v>-</v>
      </c>
      <c r="DK6" s="22" t="str">
        <f t="shared" si="12"/>
        <v>-</v>
      </c>
      <c r="DL6" s="22">
        <f t="shared" si="12"/>
        <v>83.78</v>
      </c>
      <c r="DM6" s="22" t="str">
        <f t="shared" si="12"/>
        <v>-</v>
      </c>
      <c r="DN6" s="22" t="str">
        <f t="shared" si="12"/>
        <v>-</v>
      </c>
      <c r="DO6" s="22" t="str">
        <f t="shared" si="12"/>
        <v>-</v>
      </c>
      <c r="DP6" s="22" t="str">
        <f t="shared" si="12"/>
        <v>-</v>
      </c>
      <c r="DQ6" s="22">
        <f t="shared" si="12"/>
        <v>29.81</v>
      </c>
      <c r="DR6" s="21" t="str">
        <f>IF(DR7="","",IF(DR7="-","【-】","【"&amp;SUBSTITUTE(TEXT(DR7,"#,##0.00"),"-","△")&amp;"】"))</f>
        <v>【35.99】</v>
      </c>
      <c r="DS6" s="22" t="str">
        <f>IF(DS7="",NA(),DS7)</f>
        <v>-</v>
      </c>
      <c r="DT6" s="22" t="str">
        <f t="shared" ref="DT6:EB6" si="13">IF(DT7="",NA(),DT7)</f>
        <v>-</v>
      </c>
      <c r="DU6" s="22" t="str">
        <f t="shared" si="13"/>
        <v>-</v>
      </c>
      <c r="DV6" s="22" t="str">
        <f t="shared" si="13"/>
        <v>-</v>
      </c>
      <c r="DW6" s="22">
        <f t="shared" si="13"/>
        <v>68.709999999999994</v>
      </c>
      <c r="DX6" s="22" t="str">
        <f t="shared" si="13"/>
        <v>-</v>
      </c>
      <c r="DY6" s="22" t="str">
        <f t="shared" si="13"/>
        <v>-</v>
      </c>
      <c r="DZ6" s="22" t="str">
        <f t="shared" si="13"/>
        <v>-</v>
      </c>
      <c r="EA6" s="22" t="str">
        <f t="shared" si="13"/>
        <v>-</v>
      </c>
      <c r="EB6" s="22">
        <f t="shared" si="13"/>
        <v>18.05</v>
      </c>
      <c r="EC6" s="21" t="str">
        <f>IF(EC7="","",IF(EC7="-","【-】","【"&amp;SUBSTITUTE(TEXT(EC7,"#,##0.00"),"-","△")&amp;"】"))</f>
        <v>【17.28】</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0.37</v>
      </c>
      <c r="EN6" s="21" t="str">
        <f>IF(EN7="","",IF(EN7="-","【-】","【"&amp;SUBSTITUTE(TEXT(EN7,"#,##0.00"),"-","△")&amp;"】"))</f>
        <v>【0.32】</v>
      </c>
    </row>
    <row r="7" spans="1:144" s="23" customFormat="1" x14ac:dyDescent="0.15">
      <c r="A7" s="15"/>
      <c r="B7" s="24">
        <v>2021</v>
      </c>
      <c r="C7" s="24">
        <v>382043</v>
      </c>
      <c r="D7" s="24">
        <v>46</v>
      </c>
      <c r="E7" s="24">
        <v>1</v>
      </c>
      <c r="F7" s="24">
        <v>0</v>
      </c>
      <c r="G7" s="24">
        <v>5</v>
      </c>
      <c r="H7" s="24" t="s">
        <v>93</v>
      </c>
      <c r="I7" s="24" t="s">
        <v>94</v>
      </c>
      <c r="J7" s="24" t="s">
        <v>95</v>
      </c>
      <c r="K7" s="24" t="s">
        <v>96</v>
      </c>
      <c r="L7" s="24" t="s">
        <v>97</v>
      </c>
      <c r="M7" s="24" t="s">
        <v>98</v>
      </c>
      <c r="N7" s="25" t="s">
        <v>99</v>
      </c>
      <c r="O7" s="25">
        <v>59.72</v>
      </c>
      <c r="P7" s="25">
        <v>3.04</v>
      </c>
      <c r="Q7" s="25">
        <v>770</v>
      </c>
      <c r="R7" s="25">
        <v>31898</v>
      </c>
      <c r="S7" s="25">
        <v>132.65</v>
      </c>
      <c r="T7" s="25">
        <v>240.47</v>
      </c>
      <c r="U7" s="25">
        <v>960</v>
      </c>
      <c r="V7" s="25">
        <v>1.4</v>
      </c>
      <c r="W7" s="25">
        <v>685.71</v>
      </c>
      <c r="X7" s="25" t="s">
        <v>99</v>
      </c>
      <c r="Y7" s="25" t="s">
        <v>99</v>
      </c>
      <c r="Z7" s="25" t="s">
        <v>99</v>
      </c>
      <c r="AA7" s="25" t="s">
        <v>99</v>
      </c>
      <c r="AB7" s="25">
        <v>112.22</v>
      </c>
      <c r="AC7" s="25" t="s">
        <v>99</v>
      </c>
      <c r="AD7" s="25" t="s">
        <v>99</v>
      </c>
      <c r="AE7" s="25" t="s">
        <v>99</v>
      </c>
      <c r="AF7" s="25" t="s">
        <v>99</v>
      </c>
      <c r="AG7" s="25">
        <v>98.78</v>
      </c>
      <c r="AH7" s="25">
        <v>105.46</v>
      </c>
      <c r="AI7" s="25" t="s">
        <v>99</v>
      </c>
      <c r="AJ7" s="25" t="s">
        <v>99</v>
      </c>
      <c r="AK7" s="25" t="s">
        <v>99</v>
      </c>
      <c r="AL7" s="25" t="s">
        <v>99</v>
      </c>
      <c r="AM7" s="25">
        <v>0</v>
      </c>
      <c r="AN7" s="25" t="s">
        <v>99</v>
      </c>
      <c r="AO7" s="25" t="s">
        <v>99</v>
      </c>
      <c r="AP7" s="25" t="s">
        <v>99</v>
      </c>
      <c r="AQ7" s="25" t="s">
        <v>99</v>
      </c>
      <c r="AR7" s="25">
        <v>155.82</v>
      </c>
      <c r="AS7" s="25">
        <v>28.96</v>
      </c>
      <c r="AT7" s="25" t="s">
        <v>99</v>
      </c>
      <c r="AU7" s="25" t="s">
        <v>99</v>
      </c>
      <c r="AV7" s="25" t="s">
        <v>99</v>
      </c>
      <c r="AW7" s="25" t="s">
        <v>99</v>
      </c>
      <c r="AX7" s="25">
        <v>100.8</v>
      </c>
      <c r="AY7" s="25" t="s">
        <v>99</v>
      </c>
      <c r="AZ7" s="25" t="s">
        <v>99</v>
      </c>
      <c r="BA7" s="25" t="s">
        <v>99</v>
      </c>
      <c r="BB7" s="25" t="s">
        <v>99</v>
      </c>
      <c r="BC7" s="25">
        <v>111.08</v>
      </c>
      <c r="BD7" s="25">
        <v>185.62</v>
      </c>
      <c r="BE7" s="25" t="s">
        <v>99</v>
      </c>
      <c r="BF7" s="25" t="s">
        <v>99</v>
      </c>
      <c r="BG7" s="25" t="s">
        <v>99</v>
      </c>
      <c r="BH7" s="25" t="s">
        <v>99</v>
      </c>
      <c r="BI7" s="25">
        <v>714.32</v>
      </c>
      <c r="BJ7" s="25" t="s">
        <v>99</v>
      </c>
      <c r="BK7" s="25" t="s">
        <v>99</v>
      </c>
      <c r="BL7" s="25" t="s">
        <v>99</v>
      </c>
      <c r="BM7" s="25" t="s">
        <v>99</v>
      </c>
      <c r="BN7" s="25">
        <v>1596.62</v>
      </c>
      <c r="BO7" s="25">
        <v>1125.3900000000001</v>
      </c>
      <c r="BP7" s="25" t="s">
        <v>99</v>
      </c>
      <c r="BQ7" s="25" t="s">
        <v>99</v>
      </c>
      <c r="BR7" s="25" t="s">
        <v>99</v>
      </c>
      <c r="BS7" s="25" t="s">
        <v>99</v>
      </c>
      <c r="BT7" s="25">
        <v>23.98</v>
      </c>
      <c r="BU7" s="25" t="s">
        <v>99</v>
      </c>
      <c r="BV7" s="25" t="s">
        <v>99</v>
      </c>
      <c r="BW7" s="25" t="s">
        <v>99</v>
      </c>
      <c r="BX7" s="25" t="s">
        <v>99</v>
      </c>
      <c r="BY7" s="25">
        <v>33.659999999999997</v>
      </c>
      <c r="BZ7" s="25">
        <v>60.84</v>
      </c>
      <c r="CA7" s="25" t="s">
        <v>99</v>
      </c>
      <c r="CB7" s="25" t="s">
        <v>99</v>
      </c>
      <c r="CC7" s="25" t="s">
        <v>99</v>
      </c>
      <c r="CD7" s="25" t="s">
        <v>99</v>
      </c>
      <c r="CE7" s="25">
        <v>177.31</v>
      </c>
      <c r="CF7" s="25" t="s">
        <v>99</v>
      </c>
      <c r="CG7" s="25" t="s">
        <v>99</v>
      </c>
      <c r="CH7" s="25" t="s">
        <v>99</v>
      </c>
      <c r="CI7" s="25" t="s">
        <v>99</v>
      </c>
      <c r="CJ7" s="25">
        <v>506.68</v>
      </c>
      <c r="CK7" s="25">
        <v>272.95</v>
      </c>
      <c r="CL7" s="25" t="s">
        <v>99</v>
      </c>
      <c r="CM7" s="25" t="s">
        <v>99</v>
      </c>
      <c r="CN7" s="25" t="s">
        <v>99</v>
      </c>
      <c r="CO7" s="25" t="s">
        <v>99</v>
      </c>
      <c r="CP7" s="25">
        <v>48.67</v>
      </c>
      <c r="CQ7" s="25" t="s">
        <v>99</v>
      </c>
      <c r="CR7" s="25" t="s">
        <v>99</v>
      </c>
      <c r="CS7" s="25" t="s">
        <v>99</v>
      </c>
      <c r="CT7" s="25" t="s">
        <v>99</v>
      </c>
      <c r="CU7" s="25">
        <v>48.75</v>
      </c>
      <c r="CV7" s="25">
        <v>51.15</v>
      </c>
      <c r="CW7" s="25" t="s">
        <v>99</v>
      </c>
      <c r="CX7" s="25" t="s">
        <v>99</v>
      </c>
      <c r="CY7" s="25" t="s">
        <v>99</v>
      </c>
      <c r="CZ7" s="25" t="s">
        <v>99</v>
      </c>
      <c r="DA7" s="25">
        <v>85.84</v>
      </c>
      <c r="DB7" s="25" t="s">
        <v>99</v>
      </c>
      <c r="DC7" s="25" t="s">
        <v>99</v>
      </c>
      <c r="DD7" s="25" t="s">
        <v>99</v>
      </c>
      <c r="DE7" s="25" t="s">
        <v>99</v>
      </c>
      <c r="DF7" s="25">
        <v>60.88</v>
      </c>
      <c r="DG7" s="25">
        <v>74.540000000000006</v>
      </c>
      <c r="DH7" s="25" t="s">
        <v>99</v>
      </c>
      <c r="DI7" s="25" t="s">
        <v>99</v>
      </c>
      <c r="DJ7" s="25" t="s">
        <v>99</v>
      </c>
      <c r="DK7" s="25" t="s">
        <v>99</v>
      </c>
      <c r="DL7" s="25">
        <v>83.78</v>
      </c>
      <c r="DM7" s="25" t="s">
        <v>99</v>
      </c>
      <c r="DN7" s="25" t="s">
        <v>99</v>
      </c>
      <c r="DO7" s="25" t="s">
        <v>99</v>
      </c>
      <c r="DP7" s="25" t="s">
        <v>99</v>
      </c>
      <c r="DQ7" s="25">
        <v>29.81</v>
      </c>
      <c r="DR7" s="25">
        <v>35.99</v>
      </c>
      <c r="DS7" s="25" t="s">
        <v>99</v>
      </c>
      <c r="DT7" s="25" t="s">
        <v>99</v>
      </c>
      <c r="DU7" s="25" t="s">
        <v>99</v>
      </c>
      <c r="DV7" s="25" t="s">
        <v>99</v>
      </c>
      <c r="DW7" s="25">
        <v>68.709999999999994</v>
      </c>
      <c r="DX7" s="25" t="s">
        <v>99</v>
      </c>
      <c r="DY7" s="25" t="s">
        <v>99</v>
      </c>
      <c r="DZ7" s="25" t="s">
        <v>99</v>
      </c>
      <c r="EA7" s="25" t="s">
        <v>99</v>
      </c>
      <c r="EB7" s="25">
        <v>18.05</v>
      </c>
      <c r="EC7" s="25">
        <v>17.28</v>
      </c>
      <c r="ED7" s="25" t="s">
        <v>99</v>
      </c>
      <c r="EE7" s="25" t="s">
        <v>99</v>
      </c>
      <c r="EF7" s="25" t="s">
        <v>99</v>
      </c>
      <c r="EG7" s="25" t="s">
        <v>99</v>
      </c>
      <c r="EH7" s="25">
        <v>0</v>
      </c>
      <c r="EI7" s="25" t="s">
        <v>99</v>
      </c>
      <c r="EJ7" s="25" t="s">
        <v>99</v>
      </c>
      <c r="EK7" s="25" t="s">
        <v>99</v>
      </c>
      <c r="EL7" s="25" t="s">
        <v>99</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2022-12-01T01:04:28Z</dcterms:created>
  <dcterms:modified xsi:type="dcterms:W3CDTF">2023-02-03T02:55:10Z</dcterms:modified>
  <cp:category/>
</cp:coreProperties>
</file>