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8RjMW+gsOum+moki8rh1XIZ8e5cZq/krYJ59BHSmnkFmy+7LYpq9O2wiK6A+kMaDEdjWxUQtSjLFZyJ1g5dSkQ==" workbookSaltValue="03XAIcvxbPddJ90oXZRHY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E51" i="4"/>
  <c r="HA76" i="4"/>
  <c r="AN51" i="4"/>
  <c r="FE30" i="4"/>
  <c r="AN30" i="4"/>
  <c r="AG76" i="4"/>
  <c r="JV51" i="4"/>
  <c r="KP76" i="4"/>
  <c r="JV30" i="4"/>
  <c r="FX30" i="4"/>
  <c r="BG30" i="4"/>
  <c r="HP76" i="4"/>
  <c r="AV76" i="4"/>
  <c r="KO51" i="4"/>
  <c r="FX51" i="4"/>
  <c r="KO30" i="4"/>
  <c r="LE76" i="4"/>
  <c r="BG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<sst xmlns="http://schemas.openxmlformats.org/spreadsheetml/2006/main" count="292" uniqueCount="132">
  <si>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</si>
  <si>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</si>
  <si>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</si>
  <si>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</si>
  <si>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</si>
  <si>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</si>
  <si>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</si>
  <si>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</si>
  <si>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</si>
  <si>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</si>
  <si>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</si>
  <si>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</si>
  <si>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</si>
  <si>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</si>
  <si>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</si>
  <si>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</si>
  <si>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</si>
  <si>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</si>
  <si>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</si>
  <si>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</si>
  <si>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</si>
  <si>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</si>
  <si>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</si>
  <si>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</si>
  <si>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</si>
  <si>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</si>
  <si>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</si>
  <si>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</si>
  <si>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</si>
  <si>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</si>
  <si>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</si>
  <si>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</si>
  <si>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</si>
  <si>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</si>
  <si>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</si>
  <si>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</si>
  <si>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</si>
  <si>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</si>
  <si>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</si>
  <si>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</si>
  <si>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</si>
  <si>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</si>
  <si>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</si>
  <si>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</si>
  <si>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</si>
  <si>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</si>
  <si>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</si>
  <si>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</si>
  <si>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</si>
  <si>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</si>
  <si>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</si>
  <si>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</si>
  <si>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</si>
  <si>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</si>
  <si>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</si>
  <si>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</si>
  <si>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</si>
  <si>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</si>
  <si>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</si>
  <si>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</si>
  <si>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</si>
  <si>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</si>
  <si>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</si>
  <si>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</si>
  <si>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</si>
  <si>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</si>
  <si>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</si>
  <si>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</si>
  <si>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</si>
  <si>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</si>
  <si>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</si>
  <si>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</si>
  <si>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</si>
  <si>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</si>
  <si>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</si>
  <si>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</si>
  <si>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</si>
  <si>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</si>
  <si>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</si>
  <si>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</si>
  <si>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</si>
  <si>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</si>
  <si>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</si>
  <si>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</si>
  <si>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</si>
  <si>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</si>
  <si>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</si>
  <si>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</si>
  <si>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</si>
  <si>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</si>
  <si>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</si>
  <si>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</si>
  <si>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</si>
  <si>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</si>
  <si>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</si>
  <si>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</si>
  <si>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</si>
  <si>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</si>
  <si>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</si>
  <si>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</si>
  <si>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</si>
  <si>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</si>
  <si>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</si>
  <si>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</si>
  <si>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</si>
  <si>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</si>
  <si>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</si>
  <si>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</si>
  <si>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</si>
  <si>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</si>
  <si>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</si>
  <si>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千代田町ちゃんぽん駐車場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</si>
  <si>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</si>
  <si>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</si>
  <si>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</si>
  <si>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</si>
  <si>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</si>
  <si>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</si>
  <si>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</si>
  <si>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</si>
  <si>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</si>
  <si>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</si>
  <si>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</si>
  <si>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</si>
  <si>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</si>
  <si>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</si>
  <si>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</si>
  <si>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</si>
  <si>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平成30年8月に開設した駐車場であり、類似施設の平均値は下回っているが、一定数の利用があり、収益も安定している。
④売上高GOP比率
⑤EBITDA
　売上高GOP比率は、開設2年目以降収入額も安定し、類似施設の平均値を上回っている。
　EBITDAが類似施設を下回っているのは、収容台数が18台と小規模な駐車場であり、利益が少ないことが原因として挙げられる。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6" eb="17">
      <t>ガツ</t>
    </rPh>
    <rPh sb="18" eb="20">
      <t>カイセツ</t>
    </rPh>
    <rPh sb="22" eb="25">
      <t>チュウシャジョウ</t>
    </rPh>
    <rPh sb="29" eb="31">
      <t>ルイジ</t>
    </rPh>
    <rPh sb="31" eb="33">
      <t>シセツ</t>
    </rPh>
    <rPh sb="34" eb="37">
      <t>ヘイキンチ</t>
    </rPh>
    <rPh sb="38" eb="40">
      <t>シタマワ</t>
    </rPh>
    <rPh sb="46" eb="49">
      <t>イッテイスウ</t>
    </rPh>
    <rPh sb="50" eb="52">
      <t>リヨウ</t>
    </rPh>
    <rPh sb="56" eb="58">
      <t>シュウエキ</t>
    </rPh>
    <rPh sb="59" eb="61">
      <t>アンテイ</t>
    </rPh>
    <rPh sb="69" eb="71">
      <t>ウリアゲ</t>
    </rPh>
    <rPh sb="71" eb="72">
      <t>ダカ</t>
    </rPh>
    <rPh sb="75" eb="77">
      <t>ヒリツ</t>
    </rPh>
    <rPh sb="87" eb="89">
      <t>ウリアゲ</t>
    </rPh>
    <rPh sb="89" eb="90">
      <t>ダカ</t>
    </rPh>
    <rPh sb="93" eb="95">
      <t>ヒリツ</t>
    </rPh>
    <rPh sb="97" eb="99">
      <t>カイセツ</t>
    </rPh>
    <rPh sb="100" eb="102">
      <t>ネンメ</t>
    </rPh>
    <rPh sb="102" eb="104">
      <t>イコウ</t>
    </rPh>
    <rPh sb="104" eb="106">
      <t>シュウニュウ</t>
    </rPh>
    <rPh sb="106" eb="107">
      <t>ガク</t>
    </rPh>
    <rPh sb="108" eb="110">
      <t>アンテイ</t>
    </rPh>
    <rPh sb="112" eb="114">
      <t>ルイジ</t>
    </rPh>
    <rPh sb="114" eb="116">
      <t>シセツ</t>
    </rPh>
    <rPh sb="117" eb="120">
      <t>ヘイキンチ</t>
    </rPh>
    <rPh sb="121" eb="123">
      <t>ウワマワ</t>
    </rPh>
    <rPh sb="137" eb="139">
      <t>ルイジ</t>
    </rPh>
    <rPh sb="139" eb="141">
      <t>シセツ</t>
    </rPh>
    <rPh sb="142" eb="144">
      <t>シタマワ</t>
    </rPh>
    <rPh sb="151" eb="153">
      <t>シュウヨウ</t>
    </rPh>
    <rPh sb="153" eb="155">
      <t>ダイスウ</t>
    </rPh>
    <rPh sb="158" eb="159">
      <t>ダイ</t>
    </rPh>
    <rPh sb="160" eb="163">
      <t>ショウキボ</t>
    </rPh>
    <rPh sb="164" eb="167">
      <t>チュウシャジョウ</t>
    </rPh>
    <rPh sb="171" eb="173">
      <t>リエキ</t>
    </rPh>
    <rPh sb="174" eb="175">
      <t>スク</t>
    </rPh>
    <rPh sb="180" eb="182">
      <t>ゲンイン</t>
    </rPh>
    <rPh sb="185" eb="186">
      <t>ア</t>
    </rPh>
    <phoneticPr fontId="5"/>
  </si>
  <si>
    <t>⑧設備投資見込額
　平面駐車場であり、平成30年8月開設と比較的新しいため、大きな改修等新たな設備投資は見込んでいない
⑩企業債残高対料金収入比率
　駐車場新設に係る企業債であり、平均値を大きく上回っているが、新たな借入はない。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1">
      <t>ヘイセイ</t>
    </rPh>
    <rPh sb="23" eb="24">
      <t>ネン</t>
    </rPh>
    <rPh sb="25" eb="26">
      <t>ガツ</t>
    </rPh>
    <rPh sb="26" eb="28">
      <t>カイセツ</t>
    </rPh>
    <rPh sb="29" eb="32">
      <t>ヒカクテキ</t>
    </rPh>
    <rPh sb="32" eb="33">
      <t>アタラ</t>
    </rPh>
    <rPh sb="38" eb="39">
      <t>オオ</t>
    </rPh>
    <rPh sb="41" eb="43">
      <t>カイシュウ</t>
    </rPh>
    <rPh sb="43" eb="44">
      <t>トウ</t>
    </rPh>
    <rPh sb="44" eb="45">
      <t>アラ</t>
    </rPh>
    <rPh sb="47" eb="49">
      <t>セツビ</t>
    </rPh>
    <rPh sb="49" eb="51">
      <t>トウシ</t>
    </rPh>
    <rPh sb="52" eb="54">
      <t>ミコ</t>
    </rPh>
    <rPh sb="62" eb="64">
      <t>キギョウ</t>
    </rPh>
    <rPh sb="64" eb="65">
      <t>サイ</t>
    </rPh>
    <rPh sb="65" eb="67">
      <t>ザンダカ</t>
    </rPh>
    <rPh sb="67" eb="68">
      <t>タイ</t>
    </rPh>
    <rPh sb="68" eb="70">
      <t>リョウキン</t>
    </rPh>
    <rPh sb="70" eb="72">
      <t>シュウニュウ</t>
    </rPh>
    <rPh sb="72" eb="74">
      <t>ヒリツ</t>
    </rPh>
    <rPh sb="76" eb="79">
      <t>チュウシャジョウ</t>
    </rPh>
    <rPh sb="79" eb="81">
      <t>シンセツ</t>
    </rPh>
    <rPh sb="82" eb="83">
      <t>カカ</t>
    </rPh>
    <rPh sb="84" eb="86">
      <t>キギョウ</t>
    </rPh>
    <rPh sb="86" eb="87">
      <t>サイ</t>
    </rPh>
    <rPh sb="91" eb="94">
      <t>ヘイキンチ</t>
    </rPh>
    <rPh sb="95" eb="96">
      <t>オオ</t>
    </rPh>
    <rPh sb="98" eb="100">
      <t>ウワマワ</t>
    </rPh>
    <rPh sb="106" eb="107">
      <t>アラ</t>
    </rPh>
    <rPh sb="109" eb="111">
      <t>カリイレ</t>
    </rPh>
    <phoneticPr fontId="5"/>
  </si>
  <si>
    <t>⑪稼働率
　開設4年目で駐車場が認知されてきたため、稼働率も安定してきている。</t>
    <rPh sb="1" eb="3">
      <t>カドウ</t>
    </rPh>
    <rPh sb="3" eb="4">
      <t>リツ</t>
    </rPh>
    <rPh sb="6" eb="8">
      <t>カイセツ</t>
    </rPh>
    <rPh sb="9" eb="11">
      <t>ネンメ</t>
    </rPh>
    <rPh sb="12" eb="15">
      <t>チュウシャジョウ</t>
    </rPh>
    <rPh sb="16" eb="18">
      <t>ニンチ</t>
    </rPh>
    <rPh sb="26" eb="28">
      <t>カドウ</t>
    </rPh>
    <rPh sb="28" eb="29">
      <t>リツ</t>
    </rPh>
    <rPh sb="30" eb="32">
      <t>アンテイ</t>
    </rPh>
    <phoneticPr fontId="5"/>
  </si>
  <si>
    <t>　稼働率も高く、営業に関する収益性を表す指標である売上高GOP比率も平均値以上となっている。
　中心市街地に位置しているため、買い物客等利用が多い。</t>
    <rPh sb="1" eb="3">
      <t>カドウ</t>
    </rPh>
    <rPh sb="3" eb="4">
      <t>リツ</t>
    </rPh>
    <rPh sb="5" eb="6">
      <t>タカ</t>
    </rPh>
    <rPh sb="8" eb="10">
      <t>エイギョウ</t>
    </rPh>
    <rPh sb="11" eb="12">
      <t>カン</t>
    </rPh>
    <rPh sb="14" eb="17">
      <t>シュウエキセイ</t>
    </rPh>
    <rPh sb="18" eb="19">
      <t>アラワ</t>
    </rPh>
    <rPh sb="20" eb="22">
      <t>シヒョウ</t>
    </rPh>
    <rPh sb="25" eb="27">
      <t>ウリアゲ</t>
    </rPh>
    <rPh sb="27" eb="28">
      <t>ダカ</t>
    </rPh>
    <rPh sb="31" eb="33">
      <t>ヒリツ</t>
    </rPh>
    <rPh sb="34" eb="36">
      <t>ヘイキン</t>
    </rPh>
    <rPh sb="36" eb="37">
      <t>チ</t>
    </rPh>
    <rPh sb="37" eb="39">
      <t>イジョウ</t>
    </rPh>
    <rPh sb="48" eb="50">
      <t>チュウシン</t>
    </rPh>
    <rPh sb="50" eb="53">
      <t>シガイチ</t>
    </rPh>
    <rPh sb="54" eb="56">
      <t>イチ</t>
    </rPh>
    <rPh sb="63" eb="64">
      <t>カ</t>
    </rPh>
    <rPh sb="65" eb="66">
      <t>モノ</t>
    </rPh>
    <rPh sb="66" eb="67">
      <t>キャク</t>
    </rPh>
    <rPh sb="67" eb="68">
      <t>トウ</t>
    </rPh>
    <rPh sb="68" eb="70">
      <t>リヨウ</t>
    </rPh>
    <rPh sb="71" eb="72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</si>
</sst>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122.8</c:v>
                </c:pt>
                <c:pt idx="2">
                  <c:v>180.3</c:v>
                </c:pt>
                <c:pt idx="3">
                  <c:v>161.30000000000001</c:v>
                </c:pt>
                <c:pt idx="4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458-8C97-9C888177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04320"/>
        <c:axId val="549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7-4458-8C97-9C888177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04320"/>
        <c:axId val="54906240"/>
      </c:lineChart>
      <c:catAx>
        <c:axId val="54904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906240"/>
        <c:crosses val="autoZero"/>
        <c:auto val="1"/>
        <c:lblAlgn val="ctr"/>
        <c:lblOffset val="100"/>
        <c:noMultiLvlLbl val="1"/>
      </c:catAx>
      <c:valAx>
        <c:axId val="549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90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7282.1</c:v>
                </c:pt>
                <c:pt idx="2">
                  <c:v>3645.7</c:v>
                </c:pt>
                <c:pt idx="3">
                  <c:v>4365.8999999999996</c:v>
                </c:pt>
                <c:pt idx="4">
                  <c:v>3712.6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6-44EF-81AD-30128AD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71200"/>
        <c:axId val="6117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6-44EF-81AD-30128AD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200"/>
        <c:axId val="61173120"/>
      </c:lineChart>
      <c:catAx>
        <c:axId val="61171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173120"/>
        <c:crosses val="autoZero"/>
        <c:auto val="1"/>
        <c:lblAlgn val="ctr"/>
        <c:lblOffset val="100"/>
        <c:noMultiLvlLbl val="1"/>
      </c:catAx>
      <c:valAx>
        <c:axId val="6117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171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FEE-4374-99C7-DA0E77B8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45344"/>
        <c:axId val="10394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E-4374-99C7-DA0E77B8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5344"/>
        <c:axId val="103947264"/>
      </c:lineChart>
      <c:catAx>
        <c:axId val="103945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47264"/>
        <c:crosses val="autoZero"/>
        <c:auto val="1"/>
        <c:lblAlgn val="ctr"/>
        <c:lblOffset val="100"/>
        <c:noMultiLvlLbl val="1"/>
      </c:catAx>
      <c:valAx>
        <c:axId val="10394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45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531-46DD-BD93-4F9C3F92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8208"/>
        <c:axId val="10400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1-46DD-BD93-4F9C3F92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98208"/>
        <c:axId val="104000128"/>
      </c:lineChart>
      <c:catAx>
        <c:axId val="10399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00128"/>
        <c:crosses val="autoZero"/>
        <c:auto val="1"/>
        <c:lblAlgn val="ctr"/>
        <c:lblOffset val="100"/>
        <c:noMultiLvlLbl val="1"/>
      </c:catAx>
      <c:valAx>
        <c:axId val="10400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9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6-4E51-87F8-1869422B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05536"/>
        <c:axId val="1039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6-4E51-87F8-1869422B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05536"/>
        <c:axId val="103915904"/>
      </c:lineChart>
      <c:catAx>
        <c:axId val="10390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15904"/>
        <c:crosses val="autoZero"/>
        <c:auto val="1"/>
        <c:lblAlgn val="ctr"/>
        <c:lblOffset val="100"/>
        <c:noMultiLvlLbl val="1"/>
      </c:catAx>
      <c:valAx>
        <c:axId val="1039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0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4-4260-BE1B-C306D458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3568"/>
        <c:axId val="1040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4-4260-BE1B-C306D458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3568"/>
        <c:axId val="104095744"/>
      </c:lineChart>
      <c:catAx>
        <c:axId val="10409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95744"/>
        <c:crosses val="autoZero"/>
        <c:auto val="1"/>
        <c:lblAlgn val="ctr"/>
        <c:lblOffset val="100"/>
        <c:noMultiLvlLbl val="1"/>
      </c:catAx>
      <c:valAx>
        <c:axId val="1040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093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177.8</c:v>
                </c:pt>
                <c:pt idx="2">
                  <c:v>388.9</c:v>
                </c:pt>
                <c:pt idx="3">
                  <c:v>366.7</c:v>
                </c:pt>
                <c:pt idx="4">
                  <c:v>422.2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C-4B2E-8897-B271F3D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30048"/>
        <c:axId val="1041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C-4B2E-8897-B271F3D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30048"/>
        <c:axId val="104131968"/>
      </c:lineChart>
      <c:catAx>
        <c:axId val="104130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31968"/>
        <c:crosses val="autoZero"/>
        <c:auto val="1"/>
        <c:lblAlgn val="ctr"/>
        <c:lblOffset val="100"/>
        <c:noMultiLvlLbl val="1"/>
      </c:catAx>
      <c:valAx>
        <c:axId val="1041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3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18.600000000000001</c:v>
                </c:pt>
                <c:pt idx="2">
                  <c:v>49.5</c:v>
                </c:pt>
                <c:pt idx="3">
                  <c:v>44.2</c:v>
                </c:pt>
                <c:pt idx="4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2-4DB8-B6D1-3A75B25D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47968"/>
        <c:axId val="1041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2-4DB8-B6D1-3A75B25D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47968"/>
        <c:axId val="104191104"/>
      </c:lineChart>
      <c:catAx>
        <c:axId val="104147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91104"/>
        <c:crosses val="autoZero"/>
        <c:auto val="1"/>
        <c:lblAlgn val="ctr"/>
        <c:lblOffset val="100"/>
        <c:noMultiLvlLbl val="1"/>
      </c:catAx>
      <c:valAx>
        <c:axId val="1041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47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145</c:v>
                </c:pt>
                <c:pt idx="2">
                  <c:v>774</c:v>
                </c:pt>
                <c:pt idx="3">
                  <c:v>576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B-4563-B69A-0018A1319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90944"/>
        <c:axId val="10429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B-4563-B69A-0018A1319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90944"/>
        <c:axId val="104293120"/>
      </c:lineChart>
      <c:catAx>
        <c:axId val="104290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293120"/>
        <c:crosses val="autoZero"/>
        <c:auto val="1"/>
        <c:lblAlgn val="ctr"/>
        <c:lblOffset val="100"/>
        <c:noMultiLvlLbl val="1"/>
      </c:catAx>
      <c:valAx>
        <c:axId val="10429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290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千代田町ちゃんぽん駐車場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478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120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122.8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180.3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161.30000000000001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71.599999999999994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177.8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388.9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366.7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422.2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18.600000000000001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49.5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44.2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47.4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145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774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576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709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56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7282.1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3645.7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4365.8999999999996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3712.6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cYKj8tVJ7wHbfbVn7Ez/FqJvwy8lY6rvvIekv0QaT6tMlcsRahMtpx+0ECRB06xkREeqPq1sDKC8Bd4TQs9vw==" saltValue="2MmHUvR9ooWE5no/L2WBS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104</v>
      </c>
      <c r="AW5" s="47" t="s">
        <v>91</v>
      </c>
      <c r="AX5" s="47" t="s">
        <v>102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104</v>
      </c>
      <c r="BH5" s="47" t="s">
        <v>91</v>
      </c>
      <c r="BI5" s="47" t="s">
        <v>92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91</v>
      </c>
      <c r="CR5" s="47" t="s">
        <v>92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104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愛媛県八幡浜市</v>
      </c>
      <c r="I6" s="48" t="str">
        <f t="shared" si="1"/>
        <v>千代田町ちゃんぽん駐車場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</v>
      </c>
      <c r="S6" s="50" t="str">
        <f t="shared" si="1"/>
        <v>商業施設</v>
      </c>
      <c r="T6" s="50" t="str">
        <f t="shared" si="1"/>
        <v>無</v>
      </c>
      <c r="U6" s="51">
        <f t="shared" si="1"/>
        <v>478</v>
      </c>
      <c r="V6" s="51">
        <f t="shared" si="1"/>
        <v>18</v>
      </c>
      <c r="W6" s="51">
        <f t="shared" si="1"/>
        <v>120</v>
      </c>
      <c r="X6" s="50" t="str">
        <f t="shared" si="1"/>
        <v>代行制</v>
      </c>
      <c r="Y6" s="52" t="e">
        <f>IF(Y8="-",NA(),Y8)</f>
        <v>#N/A</v>
      </c>
      <c r="Z6" s="52">
        <f t="shared" ref="Z6:AH6" si="2">IF(Z8="-",NA(),Z8)</f>
        <v>122.8</v>
      </c>
      <c r="AA6" s="52">
        <f t="shared" si="2"/>
        <v>180.3</v>
      </c>
      <c r="AB6" s="52">
        <f t="shared" si="2"/>
        <v>161.30000000000001</v>
      </c>
      <c r="AC6" s="52">
        <f t="shared" si="2"/>
        <v>71.599999999999994</v>
      </c>
      <c r="AD6" s="52" t="e">
        <f t="shared" si="2"/>
        <v>#N/A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>
        <f t="shared" ref="BG6:BO6" si="5">IF(BG8="-",NA(),BG8)</f>
        <v>18.600000000000001</v>
      </c>
      <c r="BH6" s="52">
        <f t="shared" si="5"/>
        <v>49.5</v>
      </c>
      <c r="BI6" s="52">
        <f t="shared" si="5"/>
        <v>44.2</v>
      </c>
      <c r="BJ6" s="52">
        <f t="shared" si="5"/>
        <v>47.4</v>
      </c>
      <c r="BK6" s="52" t="e">
        <f t="shared" si="5"/>
        <v>#N/A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>
        <f t="shared" ref="BR6:BZ6" si="6">IF(BR8="-",NA(),BR8)</f>
        <v>145</v>
      </c>
      <c r="BS6" s="53">
        <f t="shared" si="6"/>
        <v>774</v>
      </c>
      <c r="BT6" s="53">
        <f t="shared" si="6"/>
        <v>576</v>
      </c>
      <c r="BU6" s="53">
        <f t="shared" si="6"/>
        <v>709</v>
      </c>
      <c r="BV6" s="53" t="e">
        <f t="shared" si="6"/>
        <v>#N/A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56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 t="e">
        <f>IF(CZ8="-",NA(),CZ8)</f>
        <v>#N/A</v>
      </c>
      <c r="DA6" s="52">
        <f t="shared" ref="DA6:DI6" si="8">IF(DA8="-",NA(),DA8)</f>
        <v>7282.1</v>
      </c>
      <c r="DB6" s="52">
        <f t="shared" si="8"/>
        <v>3645.7</v>
      </c>
      <c r="DC6" s="52">
        <f t="shared" si="8"/>
        <v>4365.8999999999996</v>
      </c>
      <c r="DD6" s="52">
        <f t="shared" si="8"/>
        <v>3712.6</v>
      </c>
      <c r="DE6" s="52" t="e">
        <f t="shared" si="8"/>
        <v>#N/A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>
        <f t="shared" ref="DL6:DT6" si="9">IF(DL8="-",NA(),DL8)</f>
        <v>177.8</v>
      </c>
      <c r="DM6" s="52">
        <f t="shared" si="9"/>
        <v>388.9</v>
      </c>
      <c r="DN6" s="52">
        <f t="shared" si="9"/>
        <v>366.7</v>
      </c>
      <c r="DO6" s="52">
        <f t="shared" si="9"/>
        <v>422.2</v>
      </c>
      <c r="DP6" s="52" t="e">
        <f t="shared" si="9"/>
        <v>#N/A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107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八幡浜市</v>
      </c>
      <c r="I7" s="48" t="str">
        <f t="shared" si="10"/>
        <v>千代田町ちゃんぽん駐車場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478</v>
      </c>
      <c r="V7" s="51">
        <f t="shared" si="10"/>
        <v>18</v>
      </c>
      <c r="W7" s="51">
        <f t="shared" si="10"/>
        <v>120</v>
      </c>
      <c r="X7" s="50" t="str">
        <f t="shared" si="10"/>
        <v>代行制</v>
      </c>
      <c r="Y7" s="52" t="str">
        <f>Y8</f>
        <v>-</v>
      </c>
      <c r="Z7" s="52">
        <f t="shared" ref="Z7:AH7" si="11">Z8</f>
        <v>122.8</v>
      </c>
      <c r="AA7" s="52">
        <f t="shared" si="11"/>
        <v>180.3</v>
      </c>
      <c r="AB7" s="52">
        <f t="shared" si="11"/>
        <v>161.30000000000001</v>
      </c>
      <c r="AC7" s="52">
        <f t="shared" si="11"/>
        <v>71.599999999999994</v>
      </c>
      <c r="AD7" s="52" t="str">
        <f t="shared" si="11"/>
        <v>-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 t="str">
        <f>AJ8</f>
        <v>-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 t="str">
        <f>BF8</f>
        <v>-</v>
      </c>
      <c r="BG7" s="52">
        <f t="shared" ref="BG7:BO7" si="14">BG8</f>
        <v>18.600000000000001</v>
      </c>
      <c r="BH7" s="52">
        <f t="shared" si="14"/>
        <v>49.5</v>
      </c>
      <c r="BI7" s="52">
        <f t="shared" si="14"/>
        <v>44.2</v>
      </c>
      <c r="BJ7" s="52">
        <f t="shared" si="14"/>
        <v>47.4</v>
      </c>
      <c r="BK7" s="52" t="str">
        <f t="shared" si="14"/>
        <v>-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 t="str">
        <f>BQ8</f>
        <v>-</v>
      </c>
      <c r="BR7" s="53">
        <f t="shared" ref="BR7:BZ7" si="15">BR8</f>
        <v>145</v>
      </c>
      <c r="BS7" s="53">
        <f t="shared" si="15"/>
        <v>774</v>
      </c>
      <c r="BT7" s="53">
        <f t="shared" si="15"/>
        <v>576</v>
      </c>
      <c r="BU7" s="53">
        <f t="shared" si="15"/>
        <v>709</v>
      </c>
      <c r="BV7" s="53" t="str">
        <f t="shared" si="15"/>
        <v>-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56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109</v>
      </c>
      <c r="CY7" s="49"/>
      <c r="CZ7" s="52" t="str">
        <f>CZ8</f>
        <v>-</v>
      </c>
      <c r="DA7" s="52">
        <f t="shared" ref="DA7:DI7" si="16">DA8</f>
        <v>7282.1</v>
      </c>
      <c r="DB7" s="52">
        <f t="shared" si="16"/>
        <v>3645.7</v>
      </c>
      <c r="DC7" s="52">
        <f t="shared" si="16"/>
        <v>4365.8999999999996</v>
      </c>
      <c r="DD7" s="52">
        <f t="shared" si="16"/>
        <v>3712.6</v>
      </c>
      <c r="DE7" s="52" t="str">
        <f t="shared" si="16"/>
        <v>-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 t="str">
        <f>DK8</f>
        <v>-</v>
      </c>
      <c r="DL7" s="52">
        <f t="shared" ref="DL7:DT7" si="17">DL8</f>
        <v>177.8</v>
      </c>
      <c r="DM7" s="52">
        <f t="shared" si="17"/>
        <v>388.9</v>
      </c>
      <c r="DN7" s="52">
        <f t="shared" si="17"/>
        <v>366.7</v>
      </c>
      <c r="DO7" s="52">
        <f t="shared" si="17"/>
        <v>422.2</v>
      </c>
      <c r="DP7" s="52" t="str">
        <f t="shared" si="17"/>
        <v>-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9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4</v>
      </c>
      <c r="S8" s="57" t="s">
        <v>120</v>
      </c>
      <c r="T8" s="57" t="s">
        <v>121</v>
      </c>
      <c r="U8" s="58">
        <v>478</v>
      </c>
      <c r="V8" s="58">
        <v>18</v>
      </c>
      <c r="W8" s="58">
        <v>120</v>
      </c>
      <c r="X8" s="57" t="s">
        <v>122</v>
      </c>
      <c r="Y8" s="59" t="s">
        <v>114</v>
      </c>
      <c r="Z8" s="59">
        <v>122.8</v>
      </c>
      <c r="AA8" s="59">
        <v>180.3</v>
      </c>
      <c r="AB8" s="59">
        <v>161.30000000000001</v>
      </c>
      <c r="AC8" s="59">
        <v>71.599999999999994</v>
      </c>
      <c r="AD8" s="59" t="s">
        <v>114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 t="s">
        <v>114</v>
      </c>
      <c r="AK8" s="59">
        <v>0</v>
      </c>
      <c r="AL8" s="59">
        <v>0</v>
      </c>
      <c r="AM8" s="59">
        <v>0</v>
      </c>
      <c r="AN8" s="59">
        <v>0</v>
      </c>
      <c r="AO8" s="59" t="s">
        <v>114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 t="s">
        <v>114</v>
      </c>
      <c r="AV8" s="60">
        <v>0</v>
      </c>
      <c r="AW8" s="60">
        <v>0</v>
      </c>
      <c r="AX8" s="60">
        <v>0</v>
      </c>
      <c r="AY8" s="60">
        <v>0</v>
      </c>
      <c r="AZ8" s="60" t="s">
        <v>114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 t="s">
        <v>114</v>
      </c>
      <c r="BG8" s="59">
        <v>18.600000000000001</v>
      </c>
      <c r="BH8" s="59">
        <v>49.5</v>
      </c>
      <c r="BI8" s="59">
        <v>44.2</v>
      </c>
      <c r="BJ8" s="59">
        <v>47.4</v>
      </c>
      <c r="BK8" s="59" t="s">
        <v>114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 t="s">
        <v>114</v>
      </c>
      <c r="BR8" s="60">
        <v>145</v>
      </c>
      <c r="BS8" s="60">
        <v>774</v>
      </c>
      <c r="BT8" s="61">
        <v>576</v>
      </c>
      <c r="BU8" s="61">
        <v>709</v>
      </c>
      <c r="BV8" s="60" t="s">
        <v>114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56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 t="s">
        <v>114</v>
      </c>
      <c r="DA8" s="59">
        <v>7282.1</v>
      </c>
      <c r="DB8" s="59">
        <v>3645.7</v>
      </c>
      <c r="DC8" s="59">
        <v>4365.8999999999996</v>
      </c>
      <c r="DD8" s="59">
        <v>3712.6</v>
      </c>
      <c r="DE8" s="59" t="s">
        <v>114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 t="s">
        <v>114</v>
      </c>
      <c r="DL8" s="59">
        <v>177.8</v>
      </c>
      <c r="DM8" s="59">
        <v>388.9</v>
      </c>
      <c r="DN8" s="59">
        <v>366.7</v>
      </c>
      <c r="DO8" s="59">
        <v>422.2</v>
      </c>
      <c r="DP8" s="59" t="s">
        <v>114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2022-12-09T03:31:31Z</dcterms:created>
  <dcterms:modified xsi:type="dcterms:W3CDTF">2023-02-03T02:54:26Z</dcterms:modified>
  <cp:category/>
</cp:coreProperties>
</file>