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財政課\100_財政係\G\001_財政係\公営企業関係\03_経営比較分析表\R6年度\070226_【事前連絡】公営企業に係る経営比較分析表（令和５年度決算）の公表について\02_市ＨＰ公開\公表ファイル等　※県、総務省のHPよりDL\"/>
    </mc:Choice>
  </mc:AlternateContent>
  <workbookProtection workbookAlgorithmName="SHA-512" workbookHashValue="2+nYWeJduIpmdqrbCpVUTQQDC/eUALtFpWSetKHJVHasIlCCBhHvuGRmCXc+0UCtayc/nv+wUv3EcsUngYYg4g==" workbookSaltValue="IBxHeRF1mhFaahbfv2avtQ==" workbookSpinCount="100000" lockStructure="1"/>
  <bookViews>
    <workbookView xWindow="0" yWindow="0" windowWidth="28800" windowHeight="124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LE77" i="4" s="1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BS7" i="5"/>
  <c r="KO52" i="4" s="1"/>
  <c r="BR7" i="5"/>
  <c r="BQ7" i="5"/>
  <c r="BO7" i="5"/>
  <c r="HJ53" i="4" s="1"/>
  <c r="BN7" i="5"/>
  <c r="GQ53" i="4" s="1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BZ52" i="4" s="1"/>
  <c r="AW7" i="5"/>
  <c r="AV7" i="5"/>
  <c r="AU7" i="5"/>
  <c r="AS7" i="5"/>
  <c r="HJ32" i="4" s="1"/>
  <c r="AR7" i="5"/>
  <c r="AQ7" i="5"/>
  <c r="AP7" i="5"/>
  <c r="AO7" i="5"/>
  <c r="EL32" i="4" s="1"/>
  <c r="AN7" i="5"/>
  <c r="HJ31" i="4" s="1"/>
  <c r="AM7" i="5"/>
  <c r="AL7" i="5"/>
  <c r="AK7" i="5"/>
  <c r="AJ7" i="5"/>
  <c r="EL31" i="4" s="1"/>
  <c r="AH7" i="5"/>
  <c r="AG7" i="5"/>
  <c r="AF7" i="5"/>
  <c r="BG32" i="4" s="1"/>
  <c r="AE7" i="5"/>
  <c r="AN32" i="4" s="1"/>
  <c r="AD7" i="5"/>
  <c r="AC7" i="5"/>
  <c r="AB7" i="5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FX53" i="4"/>
  <c r="FE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G52" i="4"/>
  <c r="AN52" i="4"/>
  <c r="U52" i="4"/>
  <c r="KO32" i="4"/>
  <c r="JV32" i="4"/>
  <c r="GQ32" i="4"/>
  <c r="FX32" i="4"/>
  <c r="FE32" i="4"/>
  <c r="CS32" i="4"/>
  <c r="BZ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JQ10" i="4"/>
  <c r="HX10" i="4"/>
  <c r="DU10" i="4"/>
  <c r="CF10" i="4"/>
  <c r="B10" i="4"/>
  <c r="LJ8" i="4"/>
  <c r="HX8" i="4"/>
  <c r="FJ8" i="4"/>
  <c r="DU8" i="4"/>
  <c r="B8" i="4"/>
  <c r="B6" i="4" l="1"/>
  <c r="CS30" i="4"/>
  <c r="BZ76" i="4"/>
  <c r="MA51" i="4"/>
  <c r="MI76" i="4"/>
  <c r="HJ51" i="4"/>
  <c r="MA30" i="4"/>
  <c r="IT76" i="4"/>
  <c r="CS51" i="4"/>
  <c r="HJ30" i="4"/>
  <c r="E11" i="5"/>
  <c r="C11" i="5"/>
  <c r="D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LH51" i="4"/>
  <c r="LT76" i="4"/>
  <c r="GQ51" i="4"/>
  <c r="IE76" i="4"/>
  <c r="BZ51" i="4"/>
  <c r="GQ30" i="4"/>
  <c r="BZ30" i="4"/>
  <c r="BK76" i="4"/>
  <c r="LH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<sst xmlns="http://schemas.openxmlformats.org/spreadsheetml/2006/main" count="278" uniqueCount="131">
  <si>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</si>
  <si>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</si>
  <si>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</si>
  <si>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</si>
  <si>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</si>
  <si>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</si>
  <si>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</si>
  <si>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</si>
  <si>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</si>
  <si>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</si>
  <si>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</si>
  <si>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</si>
  <si>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</si>
  <si>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</si>
  <si>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</si>
  <si>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</si>
  <si>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</si>
  <si>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</si>
  <si>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</si>
  <si>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</si>
  <si>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</si>
  <si>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</si>
  <si>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</si>
  <si>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</si>
  <si>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</si>
  <si>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</si>
  <si>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</si>
  <si>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</si>
  <si>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</si>
  <si>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</si>
  <si>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</si>
  <si>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</si>
  <si>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</si>
  <si>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</si>
  <si>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</si>
  <si>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</si>
  <si>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</si>
  <si>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</si>
  <si>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</si>
  <si>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</si>
  <si>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</si>
  <si>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</si>
  <si>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</si>
  <si>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</si>
  <si>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</si>
  <si>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</si>
  <si>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</si>
  <si>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</si>
  <si>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</si>
  <si>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</si>
  <si>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</si>
  <si>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</si>
  <si>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</si>
  <si>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</si>
  <si>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</si>
  <si>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</si>
  <si>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</si>
  <si>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</si>
  <si>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</si>
  <si>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</si>
  <si>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</si>
  <si>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</si>
  <si>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</si>
  <si>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</si>
  <si>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</si>
  <si>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</si>
  <si>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</si>
  <si>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</si>
  <si>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</si>
  <si>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</si>
  <si>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</si>
  <si>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</si>
  <si>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</si>
  <si>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</si>
  <si>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</si>
  <si>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</si>
  <si>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</si>
  <si>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</si>
  <si>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</si>
  <si>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</si>
  <si>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</si>
  <si>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</si>
  <si>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</si>
  <si>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</si>
  <si>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</si>
  <si>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</si>
  <si>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</si>
  <si>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</si>
  <si>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</si>
  <si>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</si>
  <si>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</si>
  <si>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</si>
  <si>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</si>
  <si>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</si>
  <si>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</si>
  <si>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</si>
  <si>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</si>
  <si>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</si>
  <si>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</si>
  <si>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</si>
  <si>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</si>
  <si>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</si>
  <si>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</si>
  <si>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</si>
  <si>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</si>
  <si>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</si>
  <si>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</si>
  <si>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</si>
  <si>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</si>
  <si>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</si>
  <si>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</si>
  <si>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北浜駐車場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</si>
  <si>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</si>
  <si>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</si>
  <si>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</si>
  <si>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</si>
  <si>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</si>
  <si>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</si>
  <si>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</si>
  <si>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</si>
  <si>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</si>
  <si>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</si>
  <si>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</si>
  <si>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</si>
  <si>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</si>
  <si>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</si>
  <si>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</si>
  <si>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
　平面駐車場であり、大きな改修等、新たな設備投資については見込んでいない。</t>
    <rPh sb="1" eb="3">
      <t>セツビ</t>
    </rPh>
    <rPh sb="3" eb="5">
      <t>トウシ</t>
    </rPh>
    <rPh sb="5" eb="8">
      <t>ミコミガク</t>
    </rPh>
    <rPh sb="10" eb="12">
      <t>ヘイメン</t>
    </rPh>
    <rPh sb="12" eb="15">
      <t>チュウシャジョウ</t>
    </rPh>
    <rPh sb="19" eb="20">
      <t>オオ</t>
    </rPh>
    <rPh sb="22" eb="25">
      <t>カイシュウトウ</t>
    </rPh>
    <rPh sb="26" eb="27">
      <t>アラ</t>
    </rPh>
    <rPh sb="29" eb="33">
      <t>セツビトウシ</t>
    </rPh>
    <rPh sb="38" eb="40">
      <t>ミコ</t>
    </rPh>
    <phoneticPr fontId="5"/>
  </si>
  <si>
    <t>⑪稼働率
　定期駐車場のみであり、ほぼ空きがない状態で推移している。</t>
    <rPh sb="1" eb="4">
      <t>カドウリツ</t>
    </rPh>
    <rPh sb="6" eb="8">
      <t>テイキ</t>
    </rPh>
    <rPh sb="8" eb="11">
      <t>チュウシャジョウ</t>
    </rPh>
    <rPh sb="19" eb="20">
      <t>ア</t>
    </rPh>
    <rPh sb="24" eb="26">
      <t>ジョウタイ</t>
    </rPh>
    <rPh sb="27" eb="29">
      <t>スイイ</t>
    </rPh>
    <phoneticPr fontId="5"/>
  </si>
  <si>
    <t>　平面駐車場であり、機械等の設備もないため、修繕等の支出も少ない。定期駐車のみであり、ほとんど空きがない状態であるため収入は安定している。
　営業に関する収益性は高いが、駐車場事業全体の消費税を毎年計上しているため、消費税額により支出が変動している。</t>
    <rPh sb="1" eb="6">
      <t>ヘイメンチュウシャジョウ</t>
    </rPh>
    <rPh sb="10" eb="13">
      <t>キカイトウ</t>
    </rPh>
    <rPh sb="14" eb="16">
      <t>セツビ</t>
    </rPh>
    <rPh sb="22" eb="25">
      <t>シュウゼントウ</t>
    </rPh>
    <rPh sb="26" eb="28">
      <t>シシュツ</t>
    </rPh>
    <rPh sb="29" eb="30">
      <t>スク</t>
    </rPh>
    <rPh sb="33" eb="37">
      <t>テイキチュウシャ</t>
    </rPh>
    <rPh sb="47" eb="48">
      <t>ア</t>
    </rPh>
    <rPh sb="52" eb="54">
      <t>ジョウタイ</t>
    </rPh>
    <rPh sb="59" eb="61">
      <t>シュウニュウ</t>
    </rPh>
    <rPh sb="62" eb="64">
      <t>アンテイ</t>
    </rPh>
    <rPh sb="71" eb="73">
      <t>エイギョウ</t>
    </rPh>
    <rPh sb="74" eb="75">
      <t>カン</t>
    </rPh>
    <rPh sb="77" eb="80">
      <t>シュウエキセイ</t>
    </rPh>
    <rPh sb="81" eb="82">
      <t>タカ</t>
    </rPh>
    <rPh sb="85" eb="90">
      <t>チュウシャジョウジギョウ</t>
    </rPh>
    <rPh sb="90" eb="92">
      <t>ゼンタイ</t>
    </rPh>
    <rPh sb="93" eb="96">
      <t>ショウヒゼイ</t>
    </rPh>
    <rPh sb="97" eb="99">
      <t>マイトシ</t>
    </rPh>
    <rPh sb="99" eb="101">
      <t>ケイジョウ</t>
    </rPh>
    <rPh sb="108" eb="112">
      <t>ショウヒゼイガク</t>
    </rPh>
    <rPh sb="115" eb="117">
      <t>シシュツ</t>
    </rPh>
    <rPh sb="118" eb="120">
      <t>ヘンドウ</t>
    </rPh>
    <phoneticPr fontId="5"/>
  </si>
  <si>
    <t>①収益的収支比率
　定期駐車のみでほぼ空きがない状態であるため、収入は安定している。収益的収支比率が１００％を下回るのは、駐車場全体に係る消費税を当会計から支出しているためである。
④売上高GOP比率
⑤EBTIDA
　消費税納税の有無により上下する。収入は安定しており、大きな支出もないことから、収益率は好調である。</t>
    <rPh sb="1" eb="4">
      <t>シュウエキテキ</t>
    </rPh>
    <rPh sb="4" eb="6">
      <t>シュウシ</t>
    </rPh>
    <rPh sb="6" eb="8">
      <t>ヒリツ</t>
    </rPh>
    <rPh sb="10" eb="14">
      <t>テイキチュウシャ</t>
    </rPh>
    <rPh sb="19" eb="20">
      <t>ア</t>
    </rPh>
    <rPh sb="24" eb="26">
      <t>ジョウタイ</t>
    </rPh>
    <rPh sb="32" eb="34">
      <t>シュウニュウ</t>
    </rPh>
    <rPh sb="35" eb="37">
      <t>アンテイ</t>
    </rPh>
    <rPh sb="42" eb="45">
      <t>シュウエキテキ</t>
    </rPh>
    <rPh sb="45" eb="49">
      <t>シュウシヒリツ</t>
    </rPh>
    <rPh sb="55" eb="57">
      <t>シタマワ</t>
    </rPh>
    <rPh sb="61" eb="64">
      <t>チュウシャジョウ</t>
    </rPh>
    <rPh sb="64" eb="66">
      <t>ゼンタイ</t>
    </rPh>
    <rPh sb="67" eb="68">
      <t>カカ</t>
    </rPh>
    <rPh sb="69" eb="72">
      <t>ショウヒゼイ</t>
    </rPh>
    <rPh sb="73" eb="76">
      <t>トウカイケイ</t>
    </rPh>
    <rPh sb="78" eb="80">
      <t>シシュツ</t>
    </rPh>
    <rPh sb="92" eb="95">
      <t>ウリアゲダカ</t>
    </rPh>
    <rPh sb="98" eb="100">
      <t>ヒリツ</t>
    </rPh>
    <rPh sb="110" eb="113">
      <t>ショウヒゼイ</t>
    </rPh>
    <rPh sb="113" eb="115">
      <t>ノウゼイ</t>
    </rPh>
    <rPh sb="116" eb="118">
      <t>ウム</t>
    </rPh>
    <rPh sb="121" eb="123">
      <t>ジョウゲ</t>
    </rPh>
    <rPh sb="126" eb="128">
      <t>シュウニュウ</t>
    </rPh>
    <rPh sb="129" eb="131">
      <t>アンテイ</t>
    </rPh>
    <rPh sb="136" eb="137">
      <t>オオ</t>
    </rPh>
    <rPh sb="139" eb="141">
      <t>シシュツ</t>
    </rPh>
    <rPh sb="149" eb="152">
      <t>シュウエキリツ</t>
    </rPh>
    <rPh sb="153" eb="155">
      <t>コウチョウ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</si>
</sst>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402</c:v>
                </c:pt>
                <c:pt idx="1">
                  <c:v>107.5</c:v>
                </c:pt>
                <c:pt idx="2">
                  <c:v>76.7</c:v>
                </c:pt>
                <c:pt idx="3">
                  <c:v>80.099999999999994</c:v>
                </c:pt>
                <c:pt idx="4">
                  <c:v>81.8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13-4B8D-88CD-963193A8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197984"/>
        <c:axId val="39719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13-4B8D-88CD-963193A8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97984"/>
        <c:axId val="397199552"/>
      </c:lineChart>
      <c:catAx>
        <c:axId val="397197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7199552"/>
        <c:crosses val="autoZero"/>
        <c:auto val="1"/>
        <c:lblAlgn val="ctr"/>
        <c:lblOffset val="100"/>
        <c:noMultiLvlLbl val="1"/>
      </c:catAx>
      <c:valAx>
        <c:axId val="39719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7197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0E-4C3E-80EE-F4EFB882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201512"/>
        <c:axId val="397200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0E-4C3E-80EE-F4EFB882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201512"/>
        <c:axId val="397200728"/>
      </c:lineChart>
      <c:catAx>
        <c:axId val="397201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7200728"/>
        <c:crosses val="autoZero"/>
        <c:auto val="1"/>
        <c:lblAlgn val="ctr"/>
        <c:lblOffset val="100"/>
        <c:noMultiLvlLbl val="1"/>
      </c:catAx>
      <c:valAx>
        <c:axId val="397200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7201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D2-40CD-9525-A54E9628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067872"/>
        <c:axId val="529068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D2-40CD-9525-A54E9628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7872"/>
        <c:axId val="529068264"/>
      </c:lineChart>
      <c:catAx>
        <c:axId val="529067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29068264"/>
        <c:crosses val="autoZero"/>
        <c:auto val="1"/>
        <c:lblAlgn val="ctr"/>
        <c:lblOffset val="100"/>
        <c:noMultiLvlLbl val="1"/>
      </c:catAx>
      <c:valAx>
        <c:axId val="529068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9067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7-45C3-B638-771A1FFF1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063952"/>
        <c:axId val="52906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7-45C3-B638-771A1FFF1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3952"/>
        <c:axId val="529068656"/>
      </c:lineChart>
      <c:catAx>
        <c:axId val="529063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29068656"/>
        <c:crosses val="autoZero"/>
        <c:auto val="1"/>
        <c:lblAlgn val="ctr"/>
        <c:lblOffset val="100"/>
        <c:noMultiLvlLbl val="1"/>
      </c:catAx>
      <c:valAx>
        <c:axId val="52906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9063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6-4981-9B3F-CB485299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069832"/>
        <c:axId val="529069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A6-4981-9B3F-CB485299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9832"/>
        <c:axId val="529069048"/>
      </c:lineChart>
      <c:catAx>
        <c:axId val="529069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29069048"/>
        <c:crosses val="autoZero"/>
        <c:auto val="1"/>
        <c:lblAlgn val="ctr"/>
        <c:lblOffset val="100"/>
        <c:noMultiLvlLbl val="1"/>
      </c:catAx>
      <c:valAx>
        <c:axId val="529069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9069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7C-4DF8-9CA5-3C76E6CB3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066304"/>
        <c:axId val="529070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7C-4DF8-9CA5-3C76E6CB3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6304"/>
        <c:axId val="529070616"/>
      </c:lineChart>
      <c:catAx>
        <c:axId val="52906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29070616"/>
        <c:crosses val="autoZero"/>
        <c:auto val="1"/>
        <c:lblAlgn val="ctr"/>
        <c:lblOffset val="100"/>
        <c:noMultiLvlLbl val="1"/>
      </c:catAx>
      <c:valAx>
        <c:axId val="529070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2906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91.7</c:v>
                </c:pt>
                <c:pt idx="1">
                  <c:v>91.7</c:v>
                </c:pt>
                <c:pt idx="2">
                  <c:v>91.7</c:v>
                </c:pt>
                <c:pt idx="3">
                  <c:v>91.7</c:v>
                </c:pt>
                <c:pt idx="4">
                  <c:v>91.7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A3-42B5-A660-50DD0759C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065520"/>
        <c:axId val="529071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A3-42B5-A660-50DD0759C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5520"/>
        <c:axId val="529071008"/>
      </c:lineChart>
      <c:catAx>
        <c:axId val="52906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29071008"/>
        <c:crosses val="autoZero"/>
        <c:auto val="1"/>
        <c:lblAlgn val="ctr"/>
        <c:lblOffset val="100"/>
        <c:noMultiLvlLbl val="1"/>
      </c:catAx>
      <c:valAx>
        <c:axId val="529071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9065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75.099999999999994</c:v>
                </c:pt>
                <c:pt idx="1">
                  <c:v>7</c:v>
                </c:pt>
                <c:pt idx="2">
                  <c:v>-30.3</c:v>
                </c:pt>
                <c:pt idx="3">
                  <c:v>-25</c:v>
                </c:pt>
                <c:pt idx="4">
                  <c:v>-22.3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9A-4DF6-82D8-4FD45BEE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065912"/>
        <c:axId val="529071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9A-4DF6-82D8-4FD45BEE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5912"/>
        <c:axId val="529071400"/>
      </c:lineChart>
      <c:catAx>
        <c:axId val="529065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29071400"/>
        <c:crosses val="autoZero"/>
        <c:auto val="1"/>
        <c:lblAlgn val="ctr"/>
        <c:lblOffset val="100"/>
        <c:noMultiLvlLbl val="1"/>
      </c:catAx>
      <c:valAx>
        <c:axId val="529071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9065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1045</c:v>
                </c:pt>
                <c:pt idx="1">
                  <c:v>98</c:v>
                </c:pt>
                <c:pt idx="2">
                  <c:v>-443</c:v>
                </c:pt>
                <c:pt idx="3">
                  <c:v>-351</c:v>
                </c:pt>
                <c:pt idx="4">
                  <c:v>-315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B6-4426-B11F-6A7AA09D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066696"/>
        <c:axId val="529067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B6-4426-B11F-6A7AA09D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6696"/>
        <c:axId val="529067480"/>
      </c:lineChart>
      <c:catAx>
        <c:axId val="529066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29067480"/>
        <c:crosses val="autoZero"/>
        <c:auto val="1"/>
        <c:lblAlgn val="ctr"/>
        <c:lblOffset val="100"/>
        <c:noMultiLvlLbl val="1"/>
      </c:catAx>
      <c:valAx>
        <c:axId val="529067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29066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HL10" sqref="HL1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北浜駐車場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350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39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130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402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107.5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76.7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80.099999999999994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81.8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91.7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91.7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91.7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91.7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91.7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1736.5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3200.8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274.39999999999998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972.8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2703.2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1.3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3.3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159.6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128.5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138.1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152.4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149.80000000000001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127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128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75.099999999999994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-30.3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-25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-22.3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1045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98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-443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-351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-315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98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13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28.9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-56.4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16.899999999999999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-1.9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8262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1059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2866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4637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4223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129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51.5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764.6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72.599999999999994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50.4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32.799999999999997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7DS6SWG/7LjC0kFGJDmJCnSSw2w9oExrHd+n+fv+9xK6ObgzKSw7OpwSl3Py5O/HWcEYl78j4lLTFuhjw2ApzA==" saltValue="8yotC9mXWA+j6g8S6hxHC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3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103</v>
      </c>
      <c r="AW5" s="47" t="s">
        <v>91</v>
      </c>
      <c r="AX5" s="47" t="s">
        <v>102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103</v>
      </c>
      <c r="BH5" s="47" t="s">
        <v>101</v>
      </c>
      <c r="BI5" s="47" t="s">
        <v>92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103</v>
      </c>
      <c r="BS5" s="47" t="s">
        <v>91</v>
      </c>
      <c r="BT5" s="47" t="s">
        <v>92</v>
      </c>
      <c r="BU5" s="47" t="s">
        <v>104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103</v>
      </c>
      <c r="CD5" s="47" t="s">
        <v>101</v>
      </c>
      <c r="CE5" s="47" t="s">
        <v>102</v>
      </c>
      <c r="CF5" s="47" t="s">
        <v>104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103</v>
      </c>
      <c r="CQ5" s="47" t="s">
        <v>91</v>
      </c>
      <c r="CR5" s="47" t="s">
        <v>102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103</v>
      </c>
      <c r="DB5" s="47" t="s">
        <v>101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103</v>
      </c>
      <c r="DM5" s="47" t="s">
        <v>101</v>
      </c>
      <c r="DN5" s="47" t="s">
        <v>102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2023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愛媛県八幡浜市</v>
      </c>
      <c r="I6" s="48" t="str">
        <f t="shared" si="1"/>
        <v>北浜駐車場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39</v>
      </c>
      <c r="S6" s="50" t="str">
        <f t="shared" si="1"/>
        <v>公共施設</v>
      </c>
      <c r="T6" s="50" t="str">
        <f t="shared" si="1"/>
        <v>無</v>
      </c>
      <c r="U6" s="51">
        <f t="shared" si="1"/>
        <v>350</v>
      </c>
      <c r="V6" s="51">
        <f t="shared" si="1"/>
        <v>24</v>
      </c>
      <c r="W6" s="51">
        <f t="shared" si="1"/>
        <v>0</v>
      </c>
      <c r="X6" s="50" t="str">
        <f t="shared" si="1"/>
        <v>無</v>
      </c>
      <c r="Y6" s="52">
        <f>IF(Y8="-",NA(),Y8)</f>
        <v>402</v>
      </c>
      <c r="Z6" s="52">
        <f t="shared" ref="Z6:AH6" si="2">IF(Z8="-",NA(),Z8)</f>
        <v>107.5</v>
      </c>
      <c r="AA6" s="52">
        <f t="shared" si="2"/>
        <v>76.7</v>
      </c>
      <c r="AB6" s="52">
        <f t="shared" si="2"/>
        <v>80.099999999999994</v>
      </c>
      <c r="AC6" s="52">
        <f t="shared" si="2"/>
        <v>81.8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75.099999999999994</v>
      </c>
      <c r="BG6" s="52">
        <f t="shared" ref="BG6:BO6" si="5">IF(BG8="-",NA(),BG8)</f>
        <v>7</v>
      </c>
      <c r="BH6" s="52">
        <f t="shared" si="5"/>
        <v>-30.3</v>
      </c>
      <c r="BI6" s="52">
        <f t="shared" si="5"/>
        <v>-25</v>
      </c>
      <c r="BJ6" s="52">
        <f t="shared" si="5"/>
        <v>-22.3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1045</v>
      </c>
      <c r="BR6" s="53">
        <f t="shared" ref="BR6:BZ6" si="6">IF(BR8="-",NA(),BR8)</f>
        <v>98</v>
      </c>
      <c r="BS6" s="53">
        <f t="shared" si="6"/>
        <v>-443</v>
      </c>
      <c r="BT6" s="53">
        <f t="shared" si="6"/>
        <v>-351</v>
      </c>
      <c r="BU6" s="53">
        <f t="shared" si="6"/>
        <v>-315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91.7</v>
      </c>
      <c r="DL6" s="52">
        <f t="shared" ref="DL6:DT6" si="9">IF(DL8="-",NA(),DL8)</f>
        <v>91.7</v>
      </c>
      <c r="DM6" s="52">
        <f t="shared" si="9"/>
        <v>91.7</v>
      </c>
      <c r="DN6" s="52">
        <f t="shared" si="9"/>
        <v>91.7</v>
      </c>
      <c r="DO6" s="52">
        <f t="shared" si="9"/>
        <v>91.7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107</v>
      </c>
      <c r="B7" s="48">
        <f t="shared" ref="B7:X7" si="10">B8</f>
        <v>2023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愛媛県　八幡浜市</v>
      </c>
      <c r="I7" s="48" t="str">
        <f t="shared" si="10"/>
        <v>北浜駐車場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39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350</v>
      </c>
      <c r="V7" s="51">
        <f t="shared" si="10"/>
        <v>24</v>
      </c>
      <c r="W7" s="51">
        <f t="shared" si="10"/>
        <v>0</v>
      </c>
      <c r="X7" s="50" t="str">
        <f t="shared" si="10"/>
        <v>無</v>
      </c>
      <c r="Y7" s="52">
        <f>Y8</f>
        <v>402</v>
      </c>
      <c r="Z7" s="52">
        <f t="shared" ref="Z7:AH7" si="11">Z8</f>
        <v>107.5</v>
      </c>
      <c r="AA7" s="52">
        <f t="shared" si="11"/>
        <v>76.7</v>
      </c>
      <c r="AB7" s="52">
        <f t="shared" si="11"/>
        <v>80.099999999999994</v>
      </c>
      <c r="AC7" s="52">
        <f t="shared" si="11"/>
        <v>81.8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75.099999999999994</v>
      </c>
      <c r="BG7" s="52">
        <f t="shared" ref="BG7:BO7" si="14">BG8</f>
        <v>7</v>
      </c>
      <c r="BH7" s="52">
        <f t="shared" si="14"/>
        <v>-30.3</v>
      </c>
      <c r="BI7" s="52">
        <f t="shared" si="14"/>
        <v>-25</v>
      </c>
      <c r="BJ7" s="52">
        <f t="shared" si="14"/>
        <v>-22.3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1045</v>
      </c>
      <c r="BR7" s="53">
        <f t="shared" ref="BR7:BZ7" si="15">BR8</f>
        <v>98</v>
      </c>
      <c r="BS7" s="53">
        <f t="shared" si="15"/>
        <v>-443</v>
      </c>
      <c r="BT7" s="53">
        <f t="shared" si="15"/>
        <v>-351</v>
      </c>
      <c r="BU7" s="53">
        <f t="shared" si="15"/>
        <v>-315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109</v>
      </c>
      <c r="CL7" s="49"/>
      <c r="CM7" s="51">
        <f>CM8</f>
        <v>0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91.7</v>
      </c>
      <c r="DL7" s="52">
        <f t="shared" ref="DL7:DT7" si="17">DL8</f>
        <v>91.7</v>
      </c>
      <c r="DM7" s="52">
        <f t="shared" si="17"/>
        <v>91.7</v>
      </c>
      <c r="DN7" s="52">
        <f t="shared" si="17"/>
        <v>91.7</v>
      </c>
      <c r="DO7" s="52">
        <f t="shared" si="17"/>
        <v>91.7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382043</v>
      </c>
      <c r="D8" s="55">
        <v>47</v>
      </c>
      <c r="E8" s="55">
        <v>14</v>
      </c>
      <c r="F8" s="55">
        <v>0</v>
      </c>
      <c r="G8" s="55">
        <v>4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39</v>
      </c>
      <c r="S8" s="57" t="s">
        <v>120</v>
      </c>
      <c r="T8" s="57" t="s">
        <v>121</v>
      </c>
      <c r="U8" s="58">
        <v>350</v>
      </c>
      <c r="V8" s="58">
        <v>24</v>
      </c>
      <c r="W8" s="58">
        <v>0</v>
      </c>
      <c r="X8" s="57" t="s">
        <v>121</v>
      </c>
      <c r="Y8" s="59">
        <v>402</v>
      </c>
      <c r="Z8" s="59">
        <v>107.5</v>
      </c>
      <c r="AA8" s="59">
        <v>76.7</v>
      </c>
      <c r="AB8" s="59">
        <v>80.099999999999994</v>
      </c>
      <c r="AC8" s="59">
        <v>81.8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75.099999999999994</v>
      </c>
      <c r="BG8" s="59">
        <v>7</v>
      </c>
      <c r="BH8" s="59">
        <v>-30.3</v>
      </c>
      <c r="BI8" s="59">
        <v>-25</v>
      </c>
      <c r="BJ8" s="59">
        <v>-22.3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1045</v>
      </c>
      <c r="BR8" s="60">
        <v>98</v>
      </c>
      <c r="BS8" s="60">
        <v>-443</v>
      </c>
      <c r="BT8" s="61">
        <v>-351</v>
      </c>
      <c r="BU8" s="61">
        <v>-315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91.7</v>
      </c>
      <c r="DL8" s="59">
        <v>91.7</v>
      </c>
      <c r="DM8" s="59">
        <v>91.7</v>
      </c>
      <c r="DN8" s="59">
        <v>91.7</v>
      </c>
      <c r="DO8" s="59">
        <v>91.7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2025-01-28T06:51:40Z</cp:lastPrinted>
  <dcterms:created xsi:type="dcterms:W3CDTF">2024-12-19T01:08:06Z</dcterms:created>
  <dcterms:modified xsi:type="dcterms:W3CDTF">2025-03-11T06:11:55Z</dcterms:modified>
  <cp:category/>
</cp:coreProperties>
</file>