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財政課\100_財政係\G\001_財政係\公営企業関係\03_経営比較分析表\R6年度\070226_【事前連絡】公営企業に係る経営比較分析表（令和５年度決算）の公表について\02_市ＨＰ公開\公表ファイル等　※県、総務省のHPよりDL\"/>
    </mc:Choice>
  </mc:AlternateContent>
  <workbookProtection workbookAlgorithmName="SHA-512" workbookHashValue="8tAxzwW7VePxjRh88khEklExXCHn72C59Rg9AySMprUAyDrRLkEjP0Iu+647pfr7EeD8vFgqUlcA+mj7h7tRSg==" workbookSaltValue="f8qyP1oBOm2xPJN+HM6N9A==" workbookSpinCount="100000" lockStructure="1"/>
  <bookViews>
    <workbookView xWindow="0" yWindow="0" windowWidth="28800" windowHeight="124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DL7" i="5"/>
  <c r="DK7" i="5"/>
  <c r="DI7" i="5"/>
  <c r="DH7" i="5"/>
  <c r="LT78" i="4" s="1"/>
  <c r="DG7" i="5"/>
  <c r="LE78" i="4" s="1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MA53" i="4" s="1"/>
  <c r="BY7" i="5"/>
  <c r="LH53" i="4" s="1"/>
  <c r="BX7" i="5"/>
  <c r="KO53" i="4" s="1"/>
  <c r="BW7" i="5"/>
  <c r="BV7" i="5"/>
  <c r="JC53" i="4" s="1"/>
  <c r="BU7" i="5"/>
  <c r="MA52" i="4" s="1"/>
  <c r="BT7" i="5"/>
  <c r="BS7" i="5"/>
  <c r="KO52" i="4" s="1"/>
  <c r="BR7" i="5"/>
  <c r="BQ7" i="5"/>
  <c r="JC52" i="4" s="1"/>
  <c r="BO7" i="5"/>
  <c r="BN7" i="5"/>
  <c r="BM7" i="5"/>
  <c r="FX53" i="4" s="1"/>
  <c r="BL7" i="5"/>
  <c r="FE53" i="4" s="1"/>
  <c r="BK7" i="5"/>
  <c r="EL53" i="4" s="1"/>
  <c r="BJ7" i="5"/>
  <c r="BI7" i="5"/>
  <c r="BH7" i="5"/>
  <c r="BG7" i="5"/>
  <c r="FE52" i="4" s="1"/>
  <c r="BF7" i="5"/>
  <c r="EL52" i="4" s="1"/>
  <c r="BD7" i="5"/>
  <c r="BC7" i="5"/>
  <c r="BZ53" i="4" s="1"/>
  <c r="BB7" i="5"/>
  <c r="BA7" i="5"/>
  <c r="AZ7" i="5"/>
  <c r="AY7" i="5"/>
  <c r="CS52" i="4" s="1"/>
  <c r="AX7" i="5"/>
  <c r="BZ52" i="4" s="1"/>
  <c r="AW7" i="5"/>
  <c r="AV7" i="5"/>
  <c r="AN52" i="4" s="1"/>
  <c r="AU7" i="5"/>
  <c r="U52" i="4" s="1"/>
  <c r="AS7" i="5"/>
  <c r="AR7" i="5"/>
  <c r="GQ32" i="4" s="1"/>
  <c r="AQ7" i="5"/>
  <c r="FX32" i="4" s="1"/>
  <c r="AP7" i="5"/>
  <c r="FE32" i="4" s="1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BG32" i="4" s="1"/>
  <c r="AE7" i="5"/>
  <c r="AN32" i="4" s="1"/>
  <c r="AD7" i="5"/>
  <c r="U32" i="4" s="1"/>
  <c r="AC7" i="5"/>
  <c r="AB7" i="5"/>
  <c r="AA7" i="5"/>
  <c r="Z7" i="5"/>
  <c r="Y7" i="5"/>
  <c r="X7" i="5"/>
  <c r="W7" i="5"/>
  <c r="V7" i="5"/>
  <c r="HX10" i="4" s="1"/>
  <c r="U7" i="5"/>
  <c r="LJ8" i="4" s="1"/>
  <c r="T7" i="5"/>
  <c r="JQ8" i="4" s="1"/>
  <c r="S7" i="5"/>
  <c r="HX8" i="4" s="1"/>
  <c r="R7" i="5"/>
  <c r="Q7" i="5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JV53" i="4"/>
  <c r="HJ53" i="4"/>
  <c r="GQ53" i="4"/>
  <c r="CS53" i="4"/>
  <c r="BG53" i="4"/>
  <c r="AN53" i="4"/>
  <c r="U53" i="4"/>
  <c r="LH52" i="4"/>
  <c r="JV52" i="4"/>
  <c r="HJ52" i="4"/>
  <c r="GQ52" i="4"/>
  <c r="FX52" i="4"/>
  <c r="BG52" i="4"/>
  <c r="MA32" i="4"/>
  <c r="LH32" i="4"/>
  <c r="JC32" i="4"/>
  <c r="HJ32" i="4"/>
  <c r="EL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AQ8" i="4"/>
  <c r="B6" i="4"/>
  <c r="B11" i="5" l="1"/>
  <c r="C11" i="5"/>
  <c r="F11" i="5"/>
  <c r="BK76" i="4"/>
  <c r="LH51" i="4"/>
  <c r="LT76" i="4"/>
  <c r="GQ51" i="4"/>
  <c r="LH30" i="4"/>
  <c r="IE76" i="4"/>
  <c r="BZ51" i="4"/>
  <c r="GQ30" i="4"/>
  <c r="BZ30" i="4"/>
  <c r="D11" i="5"/>
  <c r="U30" i="4"/>
  <c r="AN30" i="4"/>
  <c r="EL30" i="4"/>
  <c r="U51" i="4"/>
  <c r="GL76" i="4"/>
  <c r="FE30" i="4"/>
  <c r="JC30" i="4"/>
  <c r="AN51" i="4"/>
  <c r="EL51" i="4"/>
  <c r="MI76" i="4" l="1"/>
  <c r="MA51" i="4"/>
  <c r="BZ76" i="4"/>
  <c r="CS51" i="4"/>
  <c r="CS30" i="4"/>
  <c r="HJ51" i="4"/>
  <c r="IT76" i="4"/>
  <c r="HA76" i="4"/>
  <c r="KP76" i="4"/>
  <c r="JV51" i="4"/>
  <c r="AG76" i="4"/>
  <c r="JV30" i="4"/>
  <c r="FE51" i="4"/>
  <c r="MA30" i="4"/>
  <c r="HJ30" i="4"/>
  <c r="KA76" i="4"/>
  <c r="JC51" i="4"/>
  <c r="R76" i="4"/>
  <c r="BG30" i="4"/>
  <c r="AV76" i="4"/>
  <c r="KO51" i="4"/>
  <c r="LE76" i="4"/>
  <c r="FX51" i="4"/>
  <c r="KO30" i="4"/>
  <c r="HP76" i="4"/>
  <c r="BG51" i="4"/>
  <c r="FX30" i="4"/>
</calcChain>
</file>

<file path=xl/sharedStrings.xml><?xml version="1.0" encoding="utf-8"?>
<sst xmlns="http://schemas.openxmlformats.org/spreadsheetml/2006/main" count="278" uniqueCount="145">
  <si>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</si>
  <si>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</si>
  <si>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</si>
  <si>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</si>
  <si>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</si>
  <si>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</si>
  <si>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</si>
  <si>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</si>
  <si>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</si>
  <si>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</si>
  <si>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</si>
  <si>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</si>
  <si>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</si>
  <si>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</si>
  <si>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</si>
  <si>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</si>
  <si>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</si>
  <si>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</si>
  <si>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</si>
  <si>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</si>
  <si>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</si>
  <si>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</si>
  <si>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</si>
  <si>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</si>
  <si>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</si>
  <si>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</si>
  <si>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</si>
  <si>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</si>
  <si>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</si>
  <si>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</si>
  <si>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</si>
  <si>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</si>
  <si>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</si>
  <si>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</si>
  <si>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</si>
  <si>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</si>
  <si>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</si>
  <si>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</si>
  <si>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</si>
  <si>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</si>
  <si>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</si>
  <si>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</si>
  <si>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</si>
  <si>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</si>
  <si>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</si>
  <si>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</si>
  <si>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</si>
  <si>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</si>
  <si>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</si>
  <si>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</si>
  <si>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</si>
  <si>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</si>
  <si>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</si>
  <si>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</si>
  <si>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</si>
  <si>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</si>
  <si>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</si>
  <si>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</si>
  <si>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</si>
  <si>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</si>
  <si>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</si>
  <si>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</si>
  <si>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</si>
  <si>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</si>
  <si>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</si>
  <si>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</si>
  <si>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</si>
  <si>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</si>
  <si>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</si>
  <si>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</si>
  <si>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</si>
  <si>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</si>
  <si>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</si>
  <si>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</si>
  <si>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</si>
  <si>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</si>
  <si>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</si>
  <si>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</si>
  <si>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</si>
  <si>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</si>
  <si>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</si>
  <si>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</si>
  <si>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</si>
  <si>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</si>
  <si>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</si>
  <si>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</si>
  <si>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</si>
  <si>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</si>
  <si>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</si>
  <si>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</si>
  <si>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</si>
  <si>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</si>
  <si>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</si>
  <si>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</si>
  <si>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</si>
  <si>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</si>
  <si>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</si>
  <si>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</si>
  <si>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</si>
  <si>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</si>
  <si>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</si>
  <si>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</si>
  <si>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</si>
  <si>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</si>
  <si>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</si>
  <si>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</si>
  <si>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</si>
  <si>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</si>
  <si>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当該値(N-4)</t>
    <phoneticPr fontId="5"/>
  </si>
  <si>
    <t>当該値(N-1)</t>
    <phoneticPr fontId="5"/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</si>
  <si>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</si>
  <si>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</si>
  <si>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</si>
  <si>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</si>
  <si>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</si>
  <si>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</si>
  <si>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</si>
  <si>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</si>
  <si>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</si>
  <si>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</si>
  <si>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</si>
  <si>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</si>
  <si>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</si>
  <si>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</si>
  <si>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千代田町ちゃんぽん駐車場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</si>
  <si>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</si>
  <si>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</si>
  <si>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</si>
  <si>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</si>
  <si>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</si>
  <si>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</si>
  <si>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</si>
  <si>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</si>
  <si>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</si>
  <si>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</si>
  <si>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</si>
  <si>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</si>
  <si>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</si>
  <si>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</si>
  <si>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</si>
  <si>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</si>
  <si>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平成３０年度に開設した駐車場である。類似施設の平均値は下回っているが、一定の利用があり、収益も安定している。
④売上高GOP比率
⑤EBITDA
　売上高GOP比率は、類似施設の平均値を上回っている。
　EBITDAが類似施設平均値を下回っているのは、収容台数が１８台と小規模な駐車場であり、利益が少ないことが原因として挙げられる。</t>
    <rPh sb="1" eb="8">
      <t>シュウエキテキシュウシヒリツ</t>
    </rPh>
    <rPh sb="10" eb="12">
      <t>ヘイセイ</t>
    </rPh>
    <rPh sb="14" eb="15">
      <t>ネン</t>
    </rPh>
    <rPh sb="15" eb="16">
      <t>ド</t>
    </rPh>
    <rPh sb="17" eb="19">
      <t>カイセツ</t>
    </rPh>
    <rPh sb="21" eb="24">
      <t>チュウシャジョウ</t>
    </rPh>
    <rPh sb="28" eb="32">
      <t>ルイジシセツ</t>
    </rPh>
    <rPh sb="33" eb="36">
      <t>ヘイキンチ</t>
    </rPh>
    <rPh sb="37" eb="39">
      <t>シタマワ</t>
    </rPh>
    <rPh sb="45" eb="47">
      <t>イッテイ</t>
    </rPh>
    <rPh sb="48" eb="50">
      <t>リヨウ</t>
    </rPh>
    <rPh sb="54" eb="56">
      <t>シュウエキ</t>
    </rPh>
    <rPh sb="57" eb="59">
      <t>アンテイ</t>
    </rPh>
    <rPh sb="66" eb="69">
      <t>ウリアゲダカ</t>
    </rPh>
    <rPh sb="72" eb="74">
      <t>ヒリツ</t>
    </rPh>
    <rPh sb="84" eb="87">
      <t>ウリアゲダカ</t>
    </rPh>
    <rPh sb="90" eb="92">
      <t>ヒリツ</t>
    </rPh>
    <rPh sb="94" eb="98">
      <t>ルイジシセツ</t>
    </rPh>
    <rPh sb="99" eb="102">
      <t>ヘイキンチ</t>
    </rPh>
    <rPh sb="103" eb="105">
      <t>ウワマワ</t>
    </rPh>
    <rPh sb="119" eb="123">
      <t>ルイジシセツ</t>
    </rPh>
    <rPh sb="123" eb="126">
      <t>ヘイキンチ</t>
    </rPh>
    <rPh sb="127" eb="129">
      <t>シタマワ</t>
    </rPh>
    <rPh sb="136" eb="140">
      <t>シュウヨウダイスウ</t>
    </rPh>
    <rPh sb="143" eb="144">
      <t>ダイ</t>
    </rPh>
    <rPh sb="145" eb="148">
      <t>ショウキボ</t>
    </rPh>
    <rPh sb="149" eb="152">
      <t>チュウシャジョウ</t>
    </rPh>
    <rPh sb="156" eb="158">
      <t>リエキ</t>
    </rPh>
    <rPh sb="159" eb="160">
      <t>スク</t>
    </rPh>
    <rPh sb="165" eb="167">
      <t>ゲンイン</t>
    </rPh>
    <rPh sb="170" eb="171">
      <t>ア</t>
    </rPh>
    <phoneticPr fontId="5"/>
  </si>
  <si>
    <t>⑪稼働率
　駐車場開設後、徐々に稼働率が伸びてきており、類似施設平均値を大きく上回っている。</t>
    <rPh sb="1" eb="4">
      <t>カドウリツ</t>
    </rPh>
    <rPh sb="6" eb="9">
      <t>チュウシャジョウ</t>
    </rPh>
    <rPh sb="9" eb="12">
      <t>カイセツゴ</t>
    </rPh>
    <rPh sb="13" eb="15">
      <t>ジョジョ</t>
    </rPh>
    <rPh sb="16" eb="19">
      <t>カドウリツ</t>
    </rPh>
    <rPh sb="20" eb="21">
      <t>ノ</t>
    </rPh>
    <rPh sb="28" eb="32">
      <t>ルイジシセツ</t>
    </rPh>
    <rPh sb="32" eb="35">
      <t>ヘイキンチ</t>
    </rPh>
    <rPh sb="36" eb="37">
      <t>オオ</t>
    </rPh>
    <rPh sb="39" eb="41">
      <t>ウワマワ</t>
    </rPh>
    <phoneticPr fontId="5"/>
  </si>
  <si>
    <t>　営業に関する収益性を表す指標である売上高GOP比率は平均値以上となっている。中心市街地に位置しているため、買い物客等利用が多い。</t>
    <rPh sb="1" eb="3">
      <t>エイギョウ</t>
    </rPh>
    <rPh sb="4" eb="5">
      <t>カン</t>
    </rPh>
    <rPh sb="7" eb="10">
      <t>シュウエキセイ</t>
    </rPh>
    <rPh sb="11" eb="12">
      <t>アラワ</t>
    </rPh>
    <rPh sb="13" eb="15">
      <t>シヒョウ</t>
    </rPh>
    <rPh sb="18" eb="21">
      <t>ウリアゲダカ</t>
    </rPh>
    <rPh sb="24" eb="26">
      <t>ヒリツ</t>
    </rPh>
    <rPh sb="27" eb="30">
      <t>ヘイキンチ</t>
    </rPh>
    <rPh sb="30" eb="32">
      <t>イジョウ</t>
    </rPh>
    <rPh sb="39" eb="41">
      <t>チュウシン</t>
    </rPh>
    <rPh sb="41" eb="43">
      <t>シガイ</t>
    </rPh>
    <rPh sb="43" eb="44">
      <t>チ</t>
    </rPh>
    <rPh sb="45" eb="47">
      <t>イチ</t>
    </rPh>
    <rPh sb="54" eb="55">
      <t>カ</t>
    </rPh>
    <rPh sb="56" eb="58">
      <t>モノキャク</t>
    </rPh>
    <rPh sb="58" eb="59">
      <t>トウ</t>
    </rPh>
    <rPh sb="59" eb="61">
      <t>リヨウ</t>
    </rPh>
    <rPh sb="62" eb="63">
      <t>オオ</t>
    </rPh>
    <phoneticPr fontId="5"/>
  </si>
  <si>
    <t>⑧設備投資見込額
　平面駐車場であり、比較的新しい施設であるため、大きな改修等新た設備投資は見込んでいない。
⑩企業債残高対料金収入比率
　駐車場新設に係る企業債を償還しているため、平均値を大きく上回っている。</t>
    <rPh sb="1" eb="5">
      <t>セツビトウシ</t>
    </rPh>
    <rPh sb="5" eb="8">
      <t>ミコミガク</t>
    </rPh>
    <rPh sb="10" eb="12">
      <t>ヘイメン</t>
    </rPh>
    <rPh sb="12" eb="15">
      <t>チュウシャジョウ</t>
    </rPh>
    <rPh sb="19" eb="22">
      <t>ヒカクテキ</t>
    </rPh>
    <rPh sb="22" eb="23">
      <t>アタラ</t>
    </rPh>
    <rPh sb="25" eb="27">
      <t>シセツ</t>
    </rPh>
    <rPh sb="33" eb="34">
      <t>オオ</t>
    </rPh>
    <rPh sb="36" eb="38">
      <t>カイシュウ</t>
    </rPh>
    <rPh sb="38" eb="39">
      <t>トウ</t>
    </rPh>
    <rPh sb="39" eb="40">
      <t>アラ</t>
    </rPh>
    <rPh sb="41" eb="43">
      <t>セツビ</t>
    </rPh>
    <rPh sb="43" eb="45">
      <t>トウシ</t>
    </rPh>
    <rPh sb="46" eb="48">
      <t>ミコ</t>
    </rPh>
    <rPh sb="56" eb="59">
      <t>キギョウサイ</t>
    </rPh>
    <rPh sb="59" eb="62">
      <t>ザンダカタイ</t>
    </rPh>
    <rPh sb="62" eb="64">
      <t>リョウキン</t>
    </rPh>
    <rPh sb="64" eb="68">
      <t>シュウニュウヒリツ</t>
    </rPh>
    <rPh sb="70" eb="73">
      <t>チュウシャジョウ</t>
    </rPh>
    <rPh sb="73" eb="75">
      <t>シンセツ</t>
    </rPh>
    <rPh sb="76" eb="77">
      <t>カカ</t>
    </rPh>
    <rPh sb="78" eb="81">
      <t>キギョウサイ</t>
    </rPh>
    <rPh sb="82" eb="84">
      <t>ショウカン</t>
    </rPh>
    <rPh sb="91" eb="94">
      <t>ヘイキンチ</t>
    </rPh>
    <rPh sb="95" eb="96">
      <t>オオ</t>
    </rPh>
    <rPh sb="98" eb="100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</si>
</sst>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180.3</c:v>
                </c:pt>
                <c:pt idx="1">
                  <c:v>161.30000000000001</c:v>
                </c:pt>
                <c:pt idx="2">
                  <c:v>71.599999999999994</c:v>
                </c:pt>
                <c:pt idx="3">
                  <c:v>41.9</c:v>
                </c:pt>
                <c:pt idx="4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91-4607-8BA2-B067AF19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652856"/>
        <c:axId val="39565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383.4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91-4607-8BA2-B067AF19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652856"/>
        <c:axId val="395654032"/>
      </c:lineChart>
      <c:catAx>
        <c:axId val="395652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5654032"/>
        <c:crosses val="autoZero"/>
        <c:auto val="1"/>
        <c:lblAlgn val="ctr"/>
        <c:lblOffset val="100"/>
        <c:noMultiLvlLbl val="1"/>
      </c:catAx>
      <c:valAx>
        <c:axId val="39565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5652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3645.7</c:v>
                </c:pt>
                <c:pt idx="1">
                  <c:v>4365.8999999999996</c:v>
                </c:pt>
                <c:pt idx="2">
                  <c:v>3712.6</c:v>
                </c:pt>
                <c:pt idx="3">
                  <c:v>2575</c:v>
                </c:pt>
                <c:pt idx="4">
                  <c:v>1315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3E-41DC-8943-A8887003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651288"/>
        <c:axId val="395653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70.3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3E-41DC-8943-A8887003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651288"/>
        <c:axId val="395653248"/>
      </c:lineChart>
      <c:catAx>
        <c:axId val="395651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5653248"/>
        <c:crosses val="autoZero"/>
        <c:auto val="1"/>
        <c:lblAlgn val="ctr"/>
        <c:lblOffset val="100"/>
        <c:noMultiLvlLbl val="1"/>
      </c:catAx>
      <c:valAx>
        <c:axId val="395653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5651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3C-4D7B-A039-70341B31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653640"/>
        <c:axId val="53137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3C-4D7B-A039-70341B31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653640"/>
        <c:axId val="531378144"/>
      </c:lineChart>
      <c:catAx>
        <c:axId val="395653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1378144"/>
        <c:crosses val="autoZero"/>
        <c:auto val="1"/>
        <c:lblAlgn val="ctr"/>
        <c:lblOffset val="100"/>
        <c:noMultiLvlLbl val="1"/>
      </c:catAx>
      <c:valAx>
        <c:axId val="53137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5653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1B-4A75-B4B3-6AC19EF58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77752"/>
        <c:axId val="531378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1B-4A75-B4B3-6AC19EF58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7752"/>
        <c:axId val="531378536"/>
      </c:lineChart>
      <c:catAx>
        <c:axId val="531377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1378536"/>
        <c:crosses val="autoZero"/>
        <c:auto val="1"/>
        <c:lblAlgn val="ctr"/>
        <c:lblOffset val="100"/>
        <c:noMultiLvlLbl val="1"/>
      </c:catAx>
      <c:valAx>
        <c:axId val="531378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1377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72-416C-8AF5-984963AA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80888"/>
        <c:axId val="53137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10.199999999999999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72-416C-8AF5-984963AA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80888"/>
        <c:axId val="531379712"/>
      </c:lineChart>
      <c:catAx>
        <c:axId val="531380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1379712"/>
        <c:crosses val="autoZero"/>
        <c:auto val="1"/>
        <c:lblAlgn val="ctr"/>
        <c:lblOffset val="100"/>
        <c:noMultiLvlLbl val="1"/>
      </c:catAx>
      <c:valAx>
        <c:axId val="53137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1380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E1-4B06-A43E-4392B616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76968"/>
        <c:axId val="531375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407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E1-4B06-A43E-4392B616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6968"/>
        <c:axId val="531375400"/>
      </c:lineChart>
      <c:catAx>
        <c:axId val="531376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1375400"/>
        <c:crosses val="autoZero"/>
        <c:auto val="1"/>
        <c:lblAlgn val="ctr"/>
        <c:lblOffset val="100"/>
        <c:noMultiLvlLbl val="1"/>
      </c:catAx>
      <c:valAx>
        <c:axId val="531375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31376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388.9</c:v>
                </c:pt>
                <c:pt idx="1">
                  <c:v>366.7</c:v>
                </c:pt>
                <c:pt idx="2">
                  <c:v>422.2</c:v>
                </c:pt>
                <c:pt idx="3">
                  <c:v>461.1</c:v>
                </c:pt>
                <c:pt idx="4">
                  <c:v>561.1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05-42FA-8539-E82FC79D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77360"/>
        <c:axId val="531375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224.4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05-42FA-8539-E82FC79D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7360"/>
        <c:axId val="531375008"/>
      </c:lineChart>
      <c:catAx>
        <c:axId val="53137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1375008"/>
        <c:crosses val="autoZero"/>
        <c:auto val="1"/>
        <c:lblAlgn val="ctr"/>
        <c:lblOffset val="100"/>
        <c:noMultiLvlLbl val="1"/>
      </c:catAx>
      <c:valAx>
        <c:axId val="531375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137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49.5</c:v>
                </c:pt>
                <c:pt idx="1">
                  <c:v>44.2</c:v>
                </c:pt>
                <c:pt idx="2">
                  <c:v>47.4</c:v>
                </c:pt>
                <c:pt idx="3">
                  <c:v>65</c:v>
                </c:pt>
                <c:pt idx="4">
                  <c:v>77.8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6C-4874-9D9B-C973FB02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79320"/>
        <c:axId val="53138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-122.5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6C-4874-9D9B-C973FB02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9320"/>
        <c:axId val="531380496"/>
      </c:lineChart>
      <c:catAx>
        <c:axId val="531379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1380496"/>
        <c:crosses val="autoZero"/>
        <c:auto val="1"/>
        <c:lblAlgn val="ctr"/>
        <c:lblOffset val="100"/>
        <c:noMultiLvlLbl val="1"/>
      </c:catAx>
      <c:valAx>
        <c:axId val="53138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1379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774</c:v>
                </c:pt>
                <c:pt idx="1">
                  <c:v>576</c:v>
                </c:pt>
                <c:pt idx="2">
                  <c:v>709</c:v>
                </c:pt>
                <c:pt idx="3">
                  <c:v>1302</c:v>
                </c:pt>
                <c:pt idx="4">
                  <c:v>2769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D9-49B4-B31A-1CC595BD4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73440"/>
        <c:axId val="531376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2576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D9-49B4-B31A-1CC595BD4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3440"/>
        <c:axId val="531376184"/>
      </c:lineChart>
      <c:catAx>
        <c:axId val="531373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1376184"/>
        <c:crosses val="autoZero"/>
        <c:auto val="1"/>
        <c:lblAlgn val="ctr"/>
        <c:lblOffset val="100"/>
        <c:noMultiLvlLbl val="1"/>
      </c:catAx>
      <c:valAx>
        <c:axId val="531376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31373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千代田町ちゃんぽん駐車場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493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131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120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141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180.3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161.30000000000001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71.599999999999994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41.9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63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388.9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366.7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422.2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461.1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561.1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754.2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383.4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338.4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1268.9000000000001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2085.8000000000002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10.199999999999999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5.0999999999999996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1.9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295.5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224.4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251.9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291.5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314.89999999999998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144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142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49.5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44.2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47.4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65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77.8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774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576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709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1302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2769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407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166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33.6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-122.5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8.5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26.6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36.5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7940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2576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4153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6140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9395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143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54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3645.7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4365.8999999999996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3712.6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2575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1315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54.4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70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47.6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36.1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Z8PNIwyg8cT42UqvimhvbKe8ziqePJH5qRF8ZFoTXnZFKZLRlyUasBjn9rI1E6S5GmHCZE+WI5QkhK3UupB08g==" saltValue="LSsWEe5QXpnz/nHpitXL4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3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91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103</v>
      </c>
      <c r="AV5" s="47" t="s">
        <v>100</v>
      </c>
      <c r="AW5" s="47" t="s">
        <v>104</v>
      </c>
      <c r="AX5" s="47" t="s">
        <v>105</v>
      </c>
      <c r="AY5" s="47" t="s">
        <v>106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107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108</v>
      </c>
      <c r="BR5" s="47" t="s">
        <v>100</v>
      </c>
      <c r="BS5" s="47" t="s">
        <v>90</v>
      </c>
      <c r="BT5" s="47" t="s">
        <v>109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110</v>
      </c>
      <c r="CC5" s="47" t="s">
        <v>100</v>
      </c>
      <c r="CD5" s="47" t="s">
        <v>111</v>
      </c>
      <c r="CE5" s="47" t="s">
        <v>112</v>
      </c>
      <c r="CF5" s="47" t="s">
        <v>106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100</v>
      </c>
      <c r="CQ5" s="47" t="s">
        <v>104</v>
      </c>
      <c r="CR5" s="47" t="s">
        <v>107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103</v>
      </c>
      <c r="DA5" s="47" t="s">
        <v>113</v>
      </c>
      <c r="DB5" s="47" t="s">
        <v>90</v>
      </c>
      <c r="DC5" s="47" t="s">
        <v>107</v>
      </c>
      <c r="DD5" s="47" t="s">
        <v>102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114</v>
      </c>
      <c r="DL5" s="47" t="s">
        <v>100</v>
      </c>
      <c r="DM5" s="47" t="s">
        <v>111</v>
      </c>
      <c r="DN5" s="47" t="s">
        <v>107</v>
      </c>
      <c r="DO5" s="47" t="s">
        <v>115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116</v>
      </c>
      <c r="B6" s="48">
        <f>B8</f>
        <v>2023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愛媛県八幡浜市</v>
      </c>
      <c r="I6" s="48" t="str">
        <f t="shared" si="1"/>
        <v>千代田町ちゃんぽん駐車場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6</v>
      </c>
      <c r="S6" s="50" t="str">
        <f t="shared" si="1"/>
        <v>商業施設</v>
      </c>
      <c r="T6" s="50" t="str">
        <f t="shared" si="1"/>
        <v>無</v>
      </c>
      <c r="U6" s="51">
        <f t="shared" si="1"/>
        <v>493</v>
      </c>
      <c r="V6" s="51">
        <f t="shared" si="1"/>
        <v>18</v>
      </c>
      <c r="W6" s="51">
        <f t="shared" si="1"/>
        <v>120</v>
      </c>
      <c r="X6" s="50" t="str">
        <f t="shared" si="1"/>
        <v>代行制</v>
      </c>
      <c r="Y6" s="52">
        <f>IF(Y8="-",NA(),Y8)</f>
        <v>180.3</v>
      </c>
      <c r="Z6" s="52">
        <f t="shared" ref="Z6:AH6" si="2">IF(Z8="-",NA(),Z8)</f>
        <v>161.30000000000001</v>
      </c>
      <c r="AA6" s="52">
        <f t="shared" si="2"/>
        <v>71.599999999999994</v>
      </c>
      <c r="AB6" s="52">
        <f t="shared" si="2"/>
        <v>41.9</v>
      </c>
      <c r="AC6" s="52">
        <f t="shared" si="2"/>
        <v>63</v>
      </c>
      <c r="AD6" s="52">
        <f t="shared" si="2"/>
        <v>754.2</v>
      </c>
      <c r="AE6" s="52">
        <f t="shared" si="2"/>
        <v>383.4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10.199999999999999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407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>
        <f>IF(BF8="-",NA(),BF8)</f>
        <v>49.5</v>
      </c>
      <c r="BG6" s="52">
        <f t="shared" ref="BG6:BO6" si="5">IF(BG8="-",NA(),BG8)</f>
        <v>44.2</v>
      </c>
      <c r="BH6" s="52">
        <f t="shared" si="5"/>
        <v>47.4</v>
      </c>
      <c r="BI6" s="52">
        <f t="shared" si="5"/>
        <v>65</v>
      </c>
      <c r="BJ6" s="52">
        <f t="shared" si="5"/>
        <v>77.8</v>
      </c>
      <c r="BK6" s="52">
        <f t="shared" si="5"/>
        <v>33.6</v>
      </c>
      <c r="BL6" s="52">
        <f t="shared" si="5"/>
        <v>-122.5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>
        <f>IF(BQ8="-",NA(),BQ8)</f>
        <v>774</v>
      </c>
      <c r="BR6" s="53">
        <f t="shared" ref="BR6:BZ6" si="6">IF(BR8="-",NA(),BR8)</f>
        <v>576</v>
      </c>
      <c r="BS6" s="53">
        <f t="shared" si="6"/>
        <v>709</v>
      </c>
      <c r="BT6" s="53">
        <f t="shared" si="6"/>
        <v>1302</v>
      </c>
      <c r="BU6" s="53">
        <f t="shared" si="6"/>
        <v>2769</v>
      </c>
      <c r="BV6" s="53">
        <f t="shared" si="6"/>
        <v>7940</v>
      </c>
      <c r="BW6" s="53">
        <f t="shared" si="6"/>
        <v>2576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117</v>
      </c>
      <c r="CM6" s="51">
        <f t="shared" ref="CM6:CN6" si="7">CM8</f>
        <v>54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118</v>
      </c>
      <c r="CZ6" s="52">
        <f>IF(CZ8="-",NA(),CZ8)</f>
        <v>3645.7</v>
      </c>
      <c r="DA6" s="52">
        <f t="shared" ref="DA6:DI6" si="8">IF(DA8="-",NA(),DA8)</f>
        <v>4365.8999999999996</v>
      </c>
      <c r="DB6" s="52">
        <f t="shared" si="8"/>
        <v>3712.6</v>
      </c>
      <c r="DC6" s="52">
        <f t="shared" si="8"/>
        <v>2575</v>
      </c>
      <c r="DD6" s="52">
        <f t="shared" si="8"/>
        <v>1315</v>
      </c>
      <c r="DE6" s="52">
        <f t="shared" si="8"/>
        <v>54.4</v>
      </c>
      <c r="DF6" s="52">
        <f t="shared" si="8"/>
        <v>70.3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>
        <f>IF(DK8="-",NA(),DK8)</f>
        <v>388.9</v>
      </c>
      <c r="DL6" s="52">
        <f t="shared" ref="DL6:DT6" si="9">IF(DL8="-",NA(),DL8)</f>
        <v>366.7</v>
      </c>
      <c r="DM6" s="52">
        <f t="shared" si="9"/>
        <v>422.2</v>
      </c>
      <c r="DN6" s="52">
        <f t="shared" si="9"/>
        <v>461.1</v>
      </c>
      <c r="DO6" s="52">
        <f t="shared" si="9"/>
        <v>561.1</v>
      </c>
      <c r="DP6" s="52">
        <f t="shared" si="9"/>
        <v>295.5</v>
      </c>
      <c r="DQ6" s="52">
        <f t="shared" si="9"/>
        <v>224.4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119</v>
      </c>
      <c r="B7" s="48">
        <f t="shared" ref="B7:X7" si="10">B8</f>
        <v>2023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八幡浜市</v>
      </c>
      <c r="I7" s="48" t="str">
        <f t="shared" si="10"/>
        <v>千代田町ちゃんぽん駐車場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6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493</v>
      </c>
      <c r="V7" s="51">
        <f t="shared" si="10"/>
        <v>18</v>
      </c>
      <c r="W7" s="51">
        <f t="shared" si="10"/>
        <v>120</v>
      </c>
      <c r="X7" s="50" t="str">
        <f t="shared" si="10"/>
        <v>代行制</v>
      </c>
      <c r="Y7" s="52">
        <f>Y8</f>
        <v>180.3</v>
      </c>
      <c r="Z7" s="52">
        <f t="shared" ref="Z7:AH7" si="11">Z8</f>
        <v>161.30000000000001</v>
      </c>
      <c r="AA7" s="52">
        <f t="shared" si="11"/>
        <v>71.599999999999994</v>
      </c>
      <c r="AB7" s="52">
        <f t="shared" si="11"/>
        <v>41.9</v>
      </c>
      <c r="AC7" s="52">
        <f t="shared" si="11"/>
        <v>63</v>
      </c>
      <c r="AD7" s="52">
        <f t="shared" si="11"/>
        <v>754.2</v>
      </c>
      <c r="AE7" s="52">
        <f t="shared" si="11"/>
        <v>383.4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10.199999999999999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407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>
        <f>BF8</f>
        <v>49.5</v>
      </c>
      <c r="BG7" s="52">
        <f t="shared" ref="BG7:BO7" si="14">BG8</f>
        <v>44.2</v>
      </c>
      <c r="BH7" s="52">
        <f t="shared" si="14"/>
        <v>47.4</v>
      </c>
      <c r="BI7" s="52">
        <f t="shared" si="14"/>
        <v>65</v>
      </c>
      <c r="BJ7" s="52">
        <f t="shared" si="14"/>
        <v>77.8</v>
      </c>
      <c r="BK7" s="52">
        <f t="shared" si="14"/>
        <v>33.6</v>
      </c>
      <c r="BL7" s="52">
        <f t="shared" si="14"/>
        <v>-122.5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>
        <f>BQ8</f>
        <v>774</v>
      </c>
      <c r="BR7" s="53">
        <f t="shared" ref="BR7:BZ7" si="15">BR8</f>
        <v>576</v>
      </c>
      <c r="BS7" s="53">
        <f t="shared" si="15"/>
        <v>709</v>
      </c>
      <c r="BT7" s="53">
        <f t="shared" si="15"/>
        <v>1302</v>
      </c>
      <c r="BU7" s="53">
        <f t="shared" si="15"/>
        <v>2769</v>
      </c>
      <c r="BV7" s="53">
        <f t="shared" si="15"/>
        <v>7940</v>
      </c>
      <c r="BW7" s="53">
        <f t="shared" si="15"/>
        <v>2576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120</v>
      </c>
      <c r="CC7" s="52" t="s">
        <v>120</v>
      </c>
      <c r="CD7" s="52" t="s">
        <v>120</v>
      </c>
      <c r="CE7" s="52" t="s">
        <v>120</v>
      </c>
      <c r="CF7" s="52" t="s">
        <v>120</v>
      </c>
      <c r="CG7" s="52" t="s">
        <v>120</v>
      </c>
      <c r="CH7" s="52" t="s">
        <v>120</v>
      </c>
      <c r="CI7" s="52" t="s">
        <v>120</v>
      </c>
      <c r="CJ7" s="52" t="s">
        <v>120</v>
      </c>
      <c r="CK7" s="52" t="s">
        <v>121</v>
      </c>
      <c r="CL7" s="49"/>
      <c r="CM7" s="51">
        <f>CM8</f>
        <v>54</v>
      </c>
      <c r="CN7" s="51">
        <f>CN8</f>
        <v>0</v>
      </c>
      <c r="CO7" s="52" t="s">
        <v>120</v>
      </c>
      <c r="CP7" s="52" t="s">
        <v>120</v>
      </c>
      <c r="CQ7" s="52" t="s">
        <v>120</v>
      </c>
      <c r="CR7" s="52" t="s">
        <v>120</v>
      </c>
      <c r="CS7" s="52" t="s">
        <v>120</v>
      </c>
      <c r="CT7" s="52" t="s">
        <v>120</v>
      </c>
      <c r="CU7" s="52" t="s">
        <v>120</v>
      </c>
      <c r="CV7" s="52" t="s">
        <v>120</v>
      </c>
      <c r="CW7" s="52" t="s">
        <v>120</v>
      </c>
      <c r="CX7" s="52" t="s">
        <v>122</v>
      </c>
      <c r="CY7" s="49"/>
      <c r="CZ7" s="52">
        <f>CZ8</f>
        <v>3645.7</v>
      </c>
      <c r="DA7" s="52">
        <f t="shared" ref="DA7:DI7" si="16">DA8</f>
        <v>4365.8999999999996</v>
      </c>
      <c r="DB7" s="52">
        <f t="shared" si="16"/>
        <v>3712.6</v>
      </c>
      <c r="DC7" s="52">
        <f t="shared" si="16"/>
        <v>2575</v>
      </c>
      <c r="DD7" s="52">
        <f t="shared" si="16"/>
        <v>1315</v>
      </c>
      <c r="DE7" s="52">
        <f t="shared" si="16"/>
        <v>54.4</v>
      </c>
      <c r="DF7" s="52">
        <f t="shared" si="16"/>
        <v>70.3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>
        <f>DK8</f>
        <v>388.9</v>
      </c>
      <c r="DL7" s="52">
        <f t="shared" ref="DL7:DT7" si="17">DL8</f>
        <v>366.7</v>
      </c>
      <c r="DM7" s="52">
        <f t="shared" si="17"/>
        <v>422.2</v>
      </c>
      <c r="DN7" s="52">
        <f t="shared" si="17"/>
        <v>461.1</v>
      </c>
      <c r="DO7" s="52">
        <f t="shared" si="17"/>
        <v>561.1</v>
      </c>
      <c r="DP7" s="52">
        <f t="shared" si="17"/>
        <v>295.5</v>
      </c>
      <c r="DQ7" s="52">
        <f t="shared" si="17"/>
        <v>224.4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15">
      <c r="A8" s="37"/>
      <c r="B8" s="55">
        <v>2023</v>
      </c>
      <c r="C8" s="55">
        <v>382043</v>
      </c>
      <c r="D8" s="55">
        <v>47</v>
      </c>
      <c r="E8" s="55">
        <v>14</v>
      </c>
      <c r="F8" s="55">
        <v>0</v>
      </c>
      <c r="G8" s="55">
        <v>9</v>
      </c>
      <c r="H8" s="55" t="s">
        <v>123</v>
      </c>
      <c r="I8" s="55" t="s">
        <v>124</v>
      </c>
      <c r="J8" s="55" t="s">
        <v>125</v>
      </c>
      <c r="K8" s="55" t="s">
        <v>126</v>
      </c>
      <c r="L8" s="55" t="s">
        <v>127</v>
      </c>
      <c r="M8" s="55" t="s">
        <v>128</v>
      </c>
      <c r="N8" s="55" t="s">
        <v>129</v>
      </c>
      <c r="O8" s="56" t="s">
        <v>130</v>
      </c>
      <c r="P8" s="57" t="s">
        <v>131</v>
      </c>
      <c r="Q8" s="57" t="s">
        <v>132</v>
      </c>
      <c r="R8" s="58">
        <v>6</v>
      </c>
      <c r="S8" s="57" t="s">
        <v>133</v>
      </c>
      <c r="T8" s="57" t="s">
        <v>134</v>
      </c>
      <c r="U8" s="58">
        <v>493</v>
      </c>
      <c r="V8" s="58">
        <v>18</v>
      </c>
      <c r="W8" s="58">
        <v>120</v>
      </c>
      <c r="X8" s="57" t="s">
        <v>135</v>
      </c>
      <c r="Y8" s="59">
        <v>180.3</v>
      </c>
      <c r="Z8" s="59">
        <v>161.30000000000001</v>
      </c>
      <c r="AA8" s="59">
        <v>71.599999999999994</v>
      </c>
      <c r="AB8" s="59">
        <v>41.9</v>
      </c>
      <c r="AC8" s="59">
        <v>63</v>
      </c>
      <c r="AD8" s="59">
        <v>754.2</v>
      </c>
      <c r="AE8" s="59">
        <v>383.4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</v>
      </c>
      <c r="AP8" s="59">
        <v>10.199999999999999</v>
      </c>
      <c r="AQ8" s="59">
        <v>5.0999999999999996</v>
      </c>
      <c r="AR8" s="59">
        <v>1.9</v>
      </c>
      <c r="AS8" s="59">
        <v>3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15</v>
      </c>
      <c r="BA8" s="60">
        <v>407</v>
      </c>
      <c r="BB8" s="60">
        <v>166</v>
      </c>
      <c r="BC8" s="60">
        <v>18</v>
      </c>
      <c r="BD8" s="60">
        <v>18</v>
      </c>
      <c r="BE8" s="60">
        <v>127</v>
      </c>
      <c r="BF8" s="59">
        <v>49.5</v>
      </c>
      <c r="BG8" s="59">
        <v>44.2</v>
      </c>
      <c r="BH8" s="59">
        <v>47.4</v>
      </c>
      <c r="BI8" s="59">
        <v>65</v>
      </c>
      <c r="BJ8" s="59">
        <v>77.8</v>
      </c>
      <c r="BK8" s="59">
        <v>33.6</v>
      </c>
      <c r="BL8" s="59">
        <v>-122.5</v>
      </c>
      <c r="BM8" s="59">
        <v>8.5</v>
      </c>
      <c r="BN8" s="59">
        <v>26.6</v>
      </c>
      <c r="BO8" s="59">
        <v>36.5</v>
      </c>
      <c r="BP8" s="56">
        <v>-55.6</v>
      </c>
      <c r="BQ8" s="60">
        <v>774</v>
      </c>
      <c r="BR8" s="60">
        <v>576</v>
      </c>
      <c r="BS8" s="60">
        <v>709</v>
      </c>
      <c r="BT8" s="61">
        <v>1302</v>
      </c>
      <c r="BU8" s="61">
        <v>2769</v>
      </c>
      <c r="BV8" s="60">
        <v>7940</v>
      </c>
      <c r="BW8" s="60">
        <v>2576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127</v>
      </c>
      <c r="CC8" s="59" t="s">
        <v>127</v>
      </c>
      <c r="CD8" s="59" t="s">
        <v>127</v>
      </c>
      <c r="CE8" s="59" t="s">
        <v>127</v>
      </c>
      <c r="CF8" s="59" t="s">
        <v>127</v>
      </c>
      <c r="CG8" s="59" t="s">
        <v>127</v>
      </c>
      <c r="CH8" s="59" t="s">
        <v>127</v>
      </c>
      <c r="CI8" s="59" t="s">
        <v>127</v>
      </c>
      <c r="CJ8" s="59" t="s">
        <v>127</v>
      </c>
      <c r="CK8" s="59" t="s">
        <v>127</v>
      </c>
      <c r="CL8" s="56" t="s">
        <v>127</v>
      </c>
      <c r="CM8" s="58">
        <v>54</v>
      </c>
      <c r="CN8" s="58">
        <v>0</v>
      </c>
      <c r="CO8" s="59" t="s">
        <v>127</v>
      </c>
      <c r="CP8" s="59" t="s">
        <v>127</v>
      </c>
      <c r="CQ8" s="59" t="s">
        <v>127</v>
      </c>
      <c r="CR8" s="59" t="s">
        <v>127</v>
      </c>
      <c r="CS8" s="59" t="s">
        <v>127</v>
      </c>
      <c r="CT8" s="59" t="s">
        <v>127</v>
      </c>
      <c r="CU8" s="59" t="s">
        <v>127</v>
      </c>
      <c r="CV8" s="59" t="s">
        <v>127</v>
      </c>
      <c r="CW8" s="59" t="s">
        <v>127</v>
      </c>
      <c r="CX8" s="59" t="s">
        <v>127</v>
      </c>
      <c r="CY8" s="56" t="s">
        <v>127</v>
      </c>
      <c r="CZ8" s="59">
        <v>3645.7</v>
      </c>
      <c r="DA8" s="59">
        <v>4365.8999999999996</v>
      </c>
      <c r="DB8" s="59">
        <v>3712.6</v>
      </c>
      <c r="DC8" s="59">
        <v>2575</v>
      </c>
      <c r="DD8" s="59">
        <v>1315</v>
      </c>
      <c r="DE8" s="59">
        <v>54.4</v>
      </c>
      <c r="DF8" s="59">
        <v>70.3</v>
      </c>
      <c r="DG8" s="59">
        <v>70</v>
      </c>
      <c r="DH8" s="59">
        <v>47.6</v>
      </c>
      <c r="DI8" s="59">
        <v>36.1</v>
      </c>
      <c r="DJ8" s="56">
        <v>79</v>
      </c>
      <c r="DK8" s="59">
        <v>388.9</v>
      </c>
      <c r="DL8" s="59">
        <v>366.7</v>
      </c>
      <c r="DM8" s="59">
        <v>422.2</v>
      </c>
      <c r="DN8" s="59">
        <v>461.1</v>
      </c>
      <c r="DO8" s="59">
        <v>561.1</v>
      </c>
      <c r="DP8" s="59">
        <v>295.5</v>
      </c>
      <c r="DQ8" s="59">
        <v>224.4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136</v>
      </c>
      <c r="C10" s="64" t="s">
        <v>137</v>
      </c>
      <c r="D10" s="64" t="s">
        <v>138</v>
      </c>
      <c r="E10" s="64" t="s">
        <v>139</v>
      </c>
      <c r="F10" s="64" t="s">
        <v>140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2025-01-28T07:38:09Z</cp:lastPrinted>
  <dcterms:created xsi:type="dcterms:W3CDTF">2024-12-19T01:08:10Z</dcterms:created>
  <dcterms:modified xsi:type="dcterms:W3CDTF">2025-03-11T06:09:26Z</dcterms:modified>
  <cp:category/>
</cp:coreProperties>
</file>