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333\Downloads\"/>
    </mc:Choice>
  </mc:AlternateContent>
  <xr:revisionPtr revIDLastSave="0" documentId="13_ncr:1_{BDFFEBCE-8874-4885-911C-7DE85A559241}" xr6:coauthVersionLast="47" xr6:coauthVersionMax="47" xr10:uidLastSave="{00000000-0000-0000-0000-000000000000}"/>
  <workbookProtection workbookAlgorithmName="SHA-512" workbookHashValue="YvmfOhwE4XrjgOlRiHOAwIXrvgD8HHfJ/7X8eIFVacjaNW9NHF8n9khGJ6Fqf7bx3ySkbuSITnSiKtEyxXJ/8Q==" workbookSaltValue="gR9cxoTTKgJ0EKuRKebaPQ==" workbookSpinCount="100000" lockStructure="1"/>
  <bookViews>
    <workbookView xWindow="-26550" yWindow="1500" windowWidth="216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BB10" i="4"/>
  <c r="AT10" i="4"/>
  <c r="AL10" i="4"/>
  <c r="W10" i="4"/>
  <c r="P10" i="4"/>
  <c r="AD8" i="4"/>
  <c r="W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<sst xmlns="http://schemas.openxmlformats.org/spreadsheetml/2006/main" count="228" uniqueCount="115">
  <si>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</si>
  <si>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</si>
  <si>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</si>
  <si>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</si>
  <si>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</si>
  <si>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</si>
  <si>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</si>
  <si>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</si>
  <si>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</si>
  <si>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</si>
  <si>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</si>
  <si>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</si>
  <si>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</si>
  <si>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</si>
  <si>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</si>
  <si>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</si>
  <si>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</si>
  <si>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</si>
  <si>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</si>
  <si>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</si>
  <si>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</si>
  <si>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</si>
  <si>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</si>
  <si>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</si>
  <si>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</si>
  <si>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</si>
  <si>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</si>
  <si>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</si>
  <si>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</si>
  <si>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</si>
  <si>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</si>
  <si>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</si>
  <si>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</si>
  <si>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</si>
  <si>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</si>
  <si>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</si>
  <si>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</si>
  <si>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</si>
  <si>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</si>
  <si>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</si>
  <si>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</si>
  <si>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</si>
  <si>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</si>
  <si>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</si>
  <si>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</si>
  <si>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</si>
  <si>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</si>
  <si>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</si>
  <si>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</si>
  <si>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</si>
  <si>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</si>
  <si>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</si>
  <si>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</si>
  <si>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</si>
  <si>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</si>
  <si>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</si>
  <si>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</si>
  <si>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</si>
  <si>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</si>
  <si>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</si>
  <si>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</si>
  <si>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</si>
  <si>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</si>
  <si>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</si>
  <si>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</si>
  <si>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</si>
  <si>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</si>
  <si>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</si>
  <si>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</si>
  <si>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</si>
  <si>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</si>
  <si>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</si>
  <si>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</si>
  <si>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</si>
  <si>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</si>
  <si>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</si>
  <si>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</si>
  <si>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</si>
  <si>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</si>
  <si>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</si>
  <si>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</si>
  <si>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</si>
  <si>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</si>
  <si>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</si>
  <si>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</si>
  <si>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</si>
  <si>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</si>
  <si>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</si>
  <si>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</si>
  <si>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</si>
  <si>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</si>
  <si>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</si>
  <si>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</si>
  <si>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</si>
  <si>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</si>
  <si>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</si>
  <si>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</si>
  <si>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</si>
  <si>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</si>
  <si>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</si>
  <si>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</si>
  <si>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</si>
  <si>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</si>
  <si>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</si>
  <si>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</si>
  <si>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</si>
  <si>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</si>
  <si>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</si>
  <si>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</si>
  <si>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</si>
  <si>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</si>
  <si>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</si>
  <si>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xml:space="preserve">
　昭和50年代に拡張整備された施設が耐用年数を迎える時期に来ている。
　給水人口が減少していく中で、財源の確保や施設の統廃合等も見据え、効率的かつ効果的に整備を進めて行く必要がある。</t>
    <rPh sb="2" eb="4">
      <t>ショウワ</t>
    </rPh>
    <rPh sb="6" eb="8">
      <t>ネンダイ</t>
    </rPh>
    <rPh sb="9" eb="11">
      <t>カクチョウ</t>
    </rPh>
    <rPh sb="11" eb="13">
      <t>セイビ</t>
    </rPh>
    <rPh sb="16" eb="18">
      <t>シセツ</t>
    </rPh>
    <rPh sb="19" eb="23">
      <t>タイヨウネンスウ</t>
    </rPh>
    <rPh sb="24" eb="25">
      <t>ムカ</t>
    </rPh>
    <rPh sb="27" eb="29">
      <t>ジキ</t>
    </rPh>
    <rPh sb="30" eb="31">
      <t>キ</t>
    </rPh>
    <rPh sb="37" eb="41">
      <t>キュウスイジンコウ</t>
    </rPh>
    <rPh sb="42" eb="44">
      <t>ゲンショウ</t>
    </rPh>
    <rPh sb="48" eb="49">
      <t>ナカ</t>
    </rPh>
    <rPh sb="51" eb="53">
      <t>ザイゲン</t>
    </rPh>
    <rPh sb="54" eb="56">
      <t>カクホ</t>
    </rPh>
    <rPh sb="57" eb="59">
      <t>シセツ</t>
    </rPh>
    <rPh sb="60" eb="63">
      <t>トウハイゴウ</t>
    </rPh>
    <rPh sb="63" eb="64">
      <t>トウ</t>
    </rPh>
    <rPh sb="65" eb="67">
      <t>ミス</t>
    </rPh>
    <rPh sb="69" eb="72">
      <t>コウリツテキ</t>
    </rPh>
    <rPh sb="74" eb="77">
      <t>コウカテキ</t>
    </rPh>
    <rPh sb="78" eb="80">
      <t>セイビ</t>
    </rPh>
    <rPh sb="81" eb="82">
      <t>スス</t>
    </rPh>
    <rPh sb="84" eb="85">
      <t>イ</t>
    </rPh>
    <rPh sb="86" eb="88">
      <t>ヒツヨウ</t>
    </rPh>
    <phoneticPr fontId="4"/>
  </si>
  <si>
    <t xml:space="preserve">
　人口減少による給水収益の減少や物価高騰の影響により、今後はさらに経営が厳しくなってくる。
　加えて、拡張整備された施設が耐用年数を迎えるなど老朽化の進行が懸念される。
　こうした中、財源の確保には、企業債の活用も検討するが、今後減少する利用者で負担を強いることになるなど課題が多い。
　現在、本市では、上下水道使用料等検討委員会において適正な料金価格について議論しているところであり、令和７年４月に改定した経営戦略に基づき、持続可能な事業経営に努めたい。　</t>
    <rPh sb="2" eb="6">
      <t>ジンコウゲンショウ</t>
    </rPh>
    <rPh sb="9" eb="13">
      <t>キュウスイシュウエキ</t>
    </rPh>
    <rPh sb="14" eb="16">
      <t>ゲンショウ</t>
    </rPh>
    <rPh sb="17" eb="19">
      <t>ブッカ</t>
    </rPh>
    <rPh sb="19" eb="21">
      <t>コウトウ</t>
    </rPh>
    <rPh sb="22" eb="24">
      <t>エイキョウ</t>
    </rPh>
    <rPh sb="28" eb="30">
      <t>コンゴ</t>
    </rPh>
    <rPh sb="34" eb="36">
      <t>ケイエイ</t>
    </rPh>
    <rPh sb="37" eb="38">
      <t>キビ</t>
    </rPh>
    <rPh sb="48" eb="49">
      <t>クワ</t>
    </rPh>
    <rPh sb="54" eb="56">
      <t>セイビ</t>
    </rPh>
    <rPh sb="91" eb="92">
      <t>ナカ</t>
    </rPh>
    <rPh sb="101" eb="104">
      <t>キギョウサイ</t>
    </rPh>
    <rPh sb="108" eb="110">
      <t>ケントウ</t>
    </rPh>
    <rPh sb="120" eb="123">
      <t>リヨウシャ</t>
    </rPh>
    <rPh sb="137" eb="139">
      <t>カダイ</t>
    </rPh>
    <rPh sb="140" eb="141">
      <t>オオ</t>
    </rPh>
    <rPh sb="145" eb="147">
      <t>ゲンザイ</t>
    </rPh>
    <rPh sb="148" eb="150">
      <t>ホンシ</t>
    </rPh>
    <rPh sb="153" eb="157">
      <t>ジョウゲスイドウ</t>
    </rPh>
    <rPh sb="157" eb="160">
      <t>シヨウリョウ</t>
    </rPh>
    <rPh sb="160" eb="161">
      <t>トウ</t>
    </rPh>
    <rPh sb="161" eb="166">
      <t>ケントウイインカイ</t>
    </rPh>
    <rPh sb="170" eb="172">
      <t>テキセイ</t>
    </rPh>
    <rPh sb="173" eb="175">
      <t>リョウキン</t>
    </rPh>
    <rPh sb="175" eb="177">
      <t>カカク</t>
    </rPh>
    <rPh sb="181" eb="183">
      <t>ギロン</t>
    </rPh>
    <rPh sb="194" eb="196">
      <t>レイワ</t>
    </rPh>
    <rPh sb="197" eb="198">
      <t>ネン</t>
    </rPh>
    <rPh sb="199" eb="200">
      <t>ガツ</t>
    </rPh>
    <rPh sb="201" eb="203">
      <t>カイテイ</t>
    </rPh>
    <rPh sb="205" eb="207">
      <t>ケイエイ</t>
    </rPh>
    <rPh sb="207" eb="209">
      <t>センリャク</t>
    </rPh>
    <rPh sb="210" eb="211">
      <t>モト</t>
    </rPh>
    <rPh sb="214" eb="218">
      <t>ジゾクカノウ</t>
    </rPh>
    <rPh sb="219" eb="223">
      <t>ジギョウケイエイ</t>
    </rPh>
    <rPh sb="224" eb="225">
      <t>ツト</t>
    </rPh>
    <phoneticPr fontId="4"/>
  </si>
  <si>
    <t xml:space="preserve">【経常収支比率】
　営業費用については前年並みを維持したものの、給水収益の減少により営業損失が増加した。加えて、一般会計からの繰入金の減少もあり、対前年比2.2ポイント減少した。
【流動比率】
　前年度は企業債の借り入れなどにより流動資産の一時的な増加がみられたが、例年並みを維持している。
【企業債残高対給水収益比率】
　愛宕第４配水池整備事業や高野地地区上水道未普及地域解消事業など大型事業により増加傾向となっていたが、今後は借入残高の減少などもあり当面大きな増加は見込まれない。
【料金回収率】
　経費抑制に努めるなど事業費用については減少したが、有収水量の減少の影響などにより給水原価が増加したため、対前年比0.82ポイント下がった。
【有収率】
　管の更新や日ごろの漏水対応などにより、有収率の低下を防いだ。令和８年度には衛星AIを活用した漏水調査を予定しており、さらなる漏水の解消に努めたい。　
</t>
    <rPh sb="1" eb="7">
      <t>ケイジョウシュウシヒリツ</t>
    </rPh>
    <rPh sb="10" eb="14">
      <t>エイギョウヒヨウ</t>
    </rPh>
    <rPh sb="19" eb="21">
      <t>ゼンネン</t>
    </rPh>
    <rPh sb="21" eb="22">
      <t>ナ</t>
    </rPh>
    <rPh sb="24" eb="26">
      <t>イジ</t>
    </rPh>
    <rPh sb="32" eb="34">
      <t>キュウスイ</t>
    </rPh>
    <rPh sb="34" eb="36">
      <t>シュウエキ</t>
    </rPh>
    <rPh sb="37" eb="39">
      <t>ゲンショウ</t>
    </rPh>
    <rPh sb="42" eb="44">
      <t>エイギョウ</t>
    </rPh>
    <rPh sb="44" eb="46">
      <t>ソンシツ</t>
    </rPh>
    <rPh sb="47" eb="49">
      <t>ゾウカ</t>
    </rPh>
    <rPh sb="52" eb="53">
      <t>クワ</t>
    </rPh>
    <rPh sb="56" eb="60">
      <t>イッパンカイケイ</t>
    </rPh>
    <rPh sb="63" eb="65">
      <t>クリイレ</t>
    </rPh>
    <rPh sb="65" eb="66">
      <t>キン</t>
    </rPh>
    <rPh sb="67" eb="69">
      <t>ゲンショウ</t>
    </rPh>
    <rPh sb="73" eb="77">
      <t>タイゼンネンヒ</t>
    </rPh>
    <rPh sb="84" eb="86">
      <t>ゲンショウ</t>
    </rPh>
    <rPh sb="92" eb="96">
      <t>リュウドウヒリツ</t>
    </rPh>
    <rPh sb="99" eb="102">
      <t>ゼンネンド</t>
    </rPh>
    <rPh sb="103" eb="106">
      <t>キギョウサイ</t>
    </rPh>
    <rPh sb="107" eb="108">
      <t>カ</t>
    </rPh>
    <rPh sb="109" eb="110">
      <t>イ</t>
    </rPh>
    <rPh sb="116" eb="120">
      <t>リュウドウシサン</t>
    </rPh>
    <rPh sb="121" eb="124">
      <t>イチジテキ</t>
    </rPh>
    <rPh sb="125" eb="127">
      <t>ゾウカ</t>
    </rPh>
    <rPh sb="134" eb="136">
      <t>レイネン</t>
    </rPh>
    <rPh sb="136" eb="137">
      <t>ナ</t>
    </rPh>
    <rPh sb="139" eb="141">
      <t>イジ</t>
    </rPh>
    <rPh sb="149" eb="152">
      <t>キギョウサイ</t>
    </rPh>
    <rPh sb="152" eb="154">
      <t>ザンダカ</t>
    </rPh>
    <rPh sb="154" eb="155">
      <t>タイ</t>
    </rPh>
    <rPh sb="155" eb="159">
      <t>キュウスイシュウエキ</t>
    </rPh>
    <rPh sb="159" eb="161">
      <t>ヒリツ</t>
    </rPh>
    <rPh sb="181" eb="184">
      <t>ジョウスイドウ</t>
    </rPh>
    <rPh sb="214" eb="216">
      <t>コンゴ</t>
    </rPh>
    <rPh sb="217" eb="221">
      <t>カリイレザンダカ</t>
    </rPh>
    <rPh sb="222" eb="224">
      <t>ゲンショウ</t>
    </rPh>
    <rPh sb="229" eb="231">
      <t>トウメン</t>
    </rPh>
    <rPh sb="231" eb="232">
      <t>オオ</t>
    </rPh>
    <rPh sb="234" eb="236">
      <t>ゾウカ</t>
    </rPh>
    <rPh sb="237" eb="239">
      <t>ミコ</t>
    </rPh>
    <rPh sb="255" eb="257">
      <t>ケイヒ</t>
    </rPh>
    <rPh sb="257" eb="259">
      <t>ヨクセイ</t>
    </rPh>
    <rPh sb="260" eb="261">
      <t>ツト</t>
    </rPh>
    <rPh sb="265" eb="269">
      <t>ジギョウヒヨウ</t>
    </rPh>
    <rPh sb="274" eb="276">
      <t>ゲンショウ</t>
    </rPh>
    <rPh sb="280" eb="282">
      <t>ユウシュウ</t>
    </rPh>
    <rPh sb="282" eb="284">
      <t>スイリョウ</t>
    </rPh>
    <rPh sb="285" eb="287">
      <t>ゲンショウ</t>
    </rPh>
    <rPh sb="288" eb="290">
      <t>エイキョウ</t>
    </rPh>
    <rPh sb="295" eb="299">
      <t>キュウスイゲンカ</t>
    </rPh>
    <rPh sb="300" eb="302">
      <t>ゾウカ</t>
    </rPh>
    <rPh sb="307" eb="311">
      <t>タイゼンネンヒ</t>
    </rPh>
    <rPh sb="319" eb="320">
      <t>サ</t>
    </rPh>
    <rPh sb="327" eb="330">
      <t>ユウシュウリツ</t>
    </rPh>
    <rPh sb="333" eb="334">
      <t>カン</t>
    </rPh>
    <rPh sb="335" eb="337">
      <t>コウシン</t>
    </rPh>
    <rPh sb="338" eb="339">
      <t>ヒ</t>
    </rPh>
    <rPh sb="342" eb="344">
      <t>ロウスイ</t>
    </rPh>
    <rPh sb="344" eb="346">
      <t>タイオウ</t>
    </rPh>
    <rPh sb="352" eb="355">
      <t>ユウシュウリツ</t>
    </rPh>
    <rPh sb="356" eb="358">
      <t>テイカ</t>
    </rPh>
    <rPh sb="359" eb="360">
      <t>フセ</t>
    </rPh>
    <rPh sb="363" eb="365">
      <t>レイワ</t>
    </rPh>
    <rPh sb="366" eb="368">
      <t>ネンド</t>
    </rPh>
    <rPh sb="370" eb="372">
      <t>エイセイ</t>
    </rPh>
    <rPh sb="375" eb="377">
      <t>カツヨウ</t>
    </rPh>
    <rPh sb="379" eb="381">
      <t>ロウスイ</t>
    </rPh>
    <rPh sb="381" eb="383">
      <t>チョウサ</t>
    </rPh>
    <rPh sb="384" eb="386">
      <t>ヨテイ</t>
    </rPh>
    <rPh sb="395" eb="397">
      <t>ロウスイ</t>
    </rPh>
    <rPh sb="398" eb="400">
      <t>カイショウ</t>
    </rPh>
    <rPh sb="401" eb="40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</si>
</sst>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0.82</c:v>
                </c:pt>
                <c:pt idx="1">
                  <c:v>0.4</c:v>
                </c:pt>
                <c:pt idx="2">
                  <c:v>0.21</c:v>
                </c:pt>
                <c:pt idx="3">
                  <c:v>0.27</c:v>
                </c:pt>
                <c:pt idx="4">
                  <c:v>0.56000000000000005</c:v>
                </c:pt>
              </c:numCache>
            </c:numRef>
          </c:val>
          <c:extLst>
            <c:ext xmlns:c16="http://schemas.microsoft.com/office/drawing/2014/chart" uri="{C3380CC4-5D6E-409C-BE32-E72D297353CC}">
              <c16:uniqueId val="{00000000-A965-442B-A5A5-2B9C3DB3B4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0.5</c:v>
                </c:pt>
                <c:pt idx="3">
                  <c:v>0.41</c:v>
                </c:pt>
                <c:pt idx="4">
                  <c:v>0.41</c:v>
                </c:pt>
              </c:numCache>
            </c:numRef>
          </c:val>
          <c:smooth val="0"/>
          <c:extLst>
            <c:ext xmlns:c16="http://schemas.microsoft.com/office/drawing/2014/chart" uri="{C3380CC4-5D6E-409C-BE32-E72D297353CC}">
              <c16:uniqueId val="{00000001-A965-442B-A5A5-2B9C3DB3B4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67.930000000000007</c:v>
                </c:pt>
                <c:pt idx="1">
                  <c:v>67.7</c:v>
                </c:pt>
                <c:pt idx="2">
                  <c:v>66.88</c:v>
                </c:pt>
                <c:pt idx="3">
                  <c:v>66.06</c:v>
                </c:pt>
                <c:pt idx="4">
                  <c:v>65.349999999999994</c:v>
                </c:pt>
              </c:numCache>
            </c:numRef>
          </c:val>
          <c:extLst>
            <c:ext xmlns:c16="http://schemas.microsoft.com/office/drawing/2014/chart" uri="{C3380CC4-5D6E-409C-BE32-E72D297353CC}">
              <c16:uniqueId val="{00000000-9D45-49A8-BD57-DF50057732C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55.31</c:v>
                </c:pt>
                <c:pt idx="3">
                  <c:v>55.14</c:v>
                </c:pt>
                <c:pt idx="4">
                  <c:v>54.99</c:v>
                </c:pt>
              </c:numCache>
            </c:numRef>
          </c:val>
          <c:smooth val="0"/>
          <c:extLst>
            <c:ext xmlns:c16="http://schemas.microsoft.com/office/drawing/2014/chart" uri="{C3380CC4-5D6E-409C-BE32-E72D297353CC}">
              <c16:uniqueId val="{00000001-9D45-49A8-BD57-DF50057732C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81.510000000000005</c:v>
                </c:pt>
                <c:pt idx="1">
                  <c:v>80.66</c:v>
                </c:pt>
                <c:pt idx="2">
                  <c:v>79.23</c:v>
                </c:pt>
                <c:pt idx="3">
                  <c:v>77.86</c:v>
                </c:pt>
                <c:pt idx="4">
                  <c:v>77.84</c:v>
                </c:pt>
              </c:numCache>
            </c:numRef>
          </c:val>
          <c:extLst>
            <c:ext xmlns:c16="http://schemas.microsoft.com/office/drawing/2014/chart" uri="{C3380CC4-5D6E-409C-BE32-E72D297353CC}">
              <c16:uniqueId val="{00000000-0742-4BDE-A32A-BAEBB448AF6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80.36</c:v>
                </c:pt>
                <c:pt idx="3">
                  <c:v>80.13</c:v>
                </c:pt>
                <c:pt idx="4">
                  <c:v>79.34</c:v>
                </c:pt>
              </c:numCache>
            </c:numRef>
          </c:val>
          <c:smooth val="0"/>
          <c:extLst>
            <c:ext xmlns:c16="http://schemas.microsoft.com/office/drawing/2014/chart" uri="{C3380CC4-5D6E-409C-BE32-E72D297353CC}">
              <c16:uniqueId val="{00000001-0742-4BDE-A32A-BAEBB448AF6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111.19</c:v>
                </c:pt>
                <c:pt idx="1">
                  <c:v>110.95</c:v>
                </c:pt>
                <c:pt idx="2">
                  <c:v>112.05</c:v>
                </c:pt>
                <c:pt idx="3">
                  <c:v>111.83</c:v>
                </c:pt>
                <c:pt idx="4">
                  <c:v>109.63</c:v>
                </c:pt>
              </c:numCache>
            </c:numRef>
          </c:val>
          <c:extLst>
            <c:ext xmlns:c16="http://schemas.microsoft.com/office/drawing/2014/chart" uri="{C3380CC4-5D6E-409C-BE32-E72D297353CC}">
              <c16:uniqueId val="{00000000-0378-4F9D-81A6-B6EA8E171C4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105.92</c:v>
                </c:pt>
                <c:pt idx="3">
                  <c:v>106.01</c:v>
                </c:pt>
                <c:pt idx="4">
                  <c:v>103.74</c:v>
                </c:pt>
              </c:numCache>
            </c:numRef>
          </c:val>
          <c:smooth val="0"/>
          <c:extLst>
            <c:ext xmlns:c16="http://schemas.microsoft.com/office/drawing/2014/chart" uri="{C3380CC4-5D6E-409C-BE32-E72D297353CC}">
              <c16:uniqueId val="{00000001-0378-4F9D-81A6-B6EA8E171C4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57.1</c:v>
                </c:pt>
                <c:pt idx="1">
                  <c:v>55.85</c:v>
                </c:pt>
                <c:pt idx="2">
                  <c:v>57.28</c:v>
                </c:pt>
                <c:pt idx="3">
                  <c:v>58.96</c:v>
                </c:pt>
                <c:pt idx="4">
                  <c:v>60.09</c:v>
                </c:pt>
              </c:numCache>
            </c:numRef>
          </c:val>
          <c:extLst>
            <c:ext xmlns:c16="http://schemas.microsoft.com/office/drawing/2014/chart" uri="{C3380CC4-5D6E-409C-BE32-E72D297353CC}">
              <c16:uniqueId val="{00000000-311A-4280-9B1D-00176DD950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52.2</c:v>
                </c:pt>
                <c:pt idx="3">
                  <c:v>52.7</c:v>
                </c:pt>
                <c:pt idx="4">
                  <c:v>53.48</c:v>
                </c:pt>
              </c:numCache>
            </c:numRef>
          </c:val>
          <c:smooth val="0"/>
          <c:extLst>
            <c:ext xmlns:c16="http://schemas.microsoft.com/office/drawing/2014/chart" uri="{C3380CC4-5D6E-409C-BE32-E72D297353CC}">
              <c16:uniqueId val="{00000001-311A-4280-9B1D-00176DD950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22.76</c:v>
                </c:pt>
                <c:pt idx="1">
                  <c:v>23.78</c:v>
                </c:pt>
                <c:pt idx="2">
                  <c:v>24.66</c:v>
                </c:pt>
                <c:pt idx="3">
                  <c:v>26.99</c:v>
                </c:pt>
                <c:pt idx="4">
                  <c:v>27.64</c:v>
                </c:pt>
              </c:numCache>
            </c:numRef>
          </c:val>
          <c:extLst>
            <c:ext xmlns:c16="http://schemas.microsoft.com/office/drawing/2014/chart" uri="{C3380CC4-5D6E-409C-BE32-E72D297353CC}">
              <c16:uniqueId val="{00000000-DC53-4C06-B9F2-5A3B5C2D5E6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20.73</c:v>
                </c:pt>
                <c:pt idx="3">
                  <c:v>22.86</c:v>
                </c:pt>
                <c:pt idx="4">
                  <c:v>24.31</c:v>
                </c:pt>
              </c:numCache>
            </c:numRef>
          </c:val>
          <c:smooth val="0"/>
          <c:extLst>
            <c:ext xmlns:c16="http://schemas.microsoft.com/office/drawing/2014/chart" uri="{C3380CC4-5D6E-409C-BE32-E72D297353CC}">
              <c16:uniqueId val="{00000001-DC53-4C06-B9F2-5A3B5C2D5E6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B7-440F-9D81-2F41BDC3882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7.78</c:v>
                </c:pt>
                <c:pt idx="3">
                  <c:v>9.59</c:v>
                </c:pt>
                <c:pt idx="4">
                  <c:v>11.55</c:v>
                </c:pt>
              </c:numCache>
            </c:numRef>
          </c:val>
          <c:smooth val="0"/>
          <c:extLst>
            <c:ext xmlns:c16="http://schemas.microsoft.com/office/drawing/2014/chart" uri="{C3380CC4-5D6E-409C-BE32-E72D297353CC}">
              <c16:uniqueId val="{00000001-AEB7-440F-9D81-2F41BDC3882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463.92</c:v>
                </c:pt>
                <c:pt idx="1">
                  <c:v>564.09</c:v>
                </c:pt>
                <c:pt idx="2">
                  <c:v>552.14</c:v>
                </c:pt>
                <c:pt idx="3">
                  <c:v>639.46</c:v>
                </c:pt>
                <c:pt idx="4">
                  <c:v>531.97</c:v>
                </c:pt>
              </c:numCache>
            </c:numRef>
          </c:val>
          <c:extLst>
            <c:ext xmlns:c16="http://schemas.microsoft.com/office/drawing/2014/chart" uri="{C3380CC4-5D6E-409C-BE32-E72D297353CC}">
              <c16:uniqueId val="{00000000-C60E-46BB-8120-6B2CFFA7B4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364.46</c:v>
                </c:pt>
                <c:pt idx="3">
                  <c:v>338.89</c:v>
                </c:pt>
                <c:pt idx="4">
                  <c:v>352.34</c:v>
                </c:pt>
              </c:numCache>
            </c:numRef>
          </c:val>
          <c:smooth val="0"/>
          <c:extLst>
            <c:ext xmlns:c16="http://schemas.microsoft.com/office/drawing/2014/chart" uri="{C3380CC4-5D6E-409C-BE32-E72D297353CC}">
              <c16:uniqueId val="{00000001-C60E-46BB-8120-6B2CFFA7B4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241.92</c:v>
                </c:pt>
                <c:pt idx="1">
                  <c:v>255.34</c:v>
                </c:pt>
                <c:pt idx="2">
                  <c:v>264.69</c:v>
                </c:pt>
                <c:pt idx="3">
                  <c:v>292.64999999999998</c:v>
                </c:pt>
                <c:pt idx="4">
                  <c:v>326.12</c:v>
                </c:pt>
              </c:numCache>
            </c:numRef>
          </c:val>
          <c:extLst>
            <c:ext xmlns:c16="http://schemas.microsoft.com/office/drawing/2014/chart" uri="{C3380CC4-5D6E-409C-BE32-E72D297353CC}">
              <c16:uniqueId val="{00000000-14F8-42B7-87FF-C92B3D49F02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403.72</c:v>
                </c:pt>
                <c:pt idx="3">
                  <c:v>400.21</c:v>
                </c:pt>
                <c:pt idx="4">
                  <c:v>391.13</c:v>
                </c:pt>
              </c:numCache>
            </c:numRef>
          </c:val>
          <c:smooth val="0"/>
          <c:extLst>
            <c:ext xmlns:c16="http://schemas.microsoft.com/office/drawing/2014/chart" uri="{C3380CC4-5D6E-409C-BE32-E72D297353CC}">
              <c16:uniqueId val="{00000001-14F8-42B7-87FF-C92B3D49F02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99.22</c:v>
                </c:pt>
                <c:pt idx="1">
                  <c:v>99.33</c:v>
                </c:pt>
                <c:pt idx="2">
                  <c:v>99.99</c:v>
                </c:pt>
                <c:pt idx="3">
                  <c:v>99.53</c:v>
                </c:pt>
                <c:pt idx="4">
                  <c:v>98.71</c:v>
                </c:pt>
              </c:numCache>
            </c:numRef>
          </c:val>
          <c:extLst>
            <c:ext xmlns:c16="http://schemas.microsoft.com/office/drawing/2014/chart" uri="{C3380CC4-5D6E-409C-BE32-E72D297353CC}">
              <c16:uniqueId val="{00000000-7F25-4FC9-B9D7-21BF7F8749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92.17</c:v>
                </c:pt>
                <c:pt idx="3">
                  <c:v>92.83</c:v>
                </c:pt>
                <c:pt idx="4">
                  <c:v>92.16</c:v>
                </c:pt>
              </c:numCache>
            </c:numRef>
          </c:val>
          <c:smooth val="0"/>
          <c:extLst>
            <c:ext xmlns:c16="http://schemas.microsoft.com/office/drawing/2014/chart" uri="{C3380CC4-5D6E-409C-BE32-E72D297353CC}">
              <c16:uniqueId val="{00000001-7F25-4FC9-B9D7-21BF7F8749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211.08</c:v>
                </c:pt>
                <c:pt idx="1">
                  <c:v>212.11</c:v>
                </c:pt>
                <c:pt idx="2">
                  <c:v>210.55</c:v>
                </c:pt>
                <c:pt idx="3">
                  <c:v>212.1</c:v>
                </c:pt>
                <c:pt idx="4">
                  <c:v>214.69</c:v>
                </c:pt>
              </c:numCache>
            </c:numRef>
          </c:val>
          <c:extLst>
            <c:ext xmlns:c16="http://schemas.microsoft.com/office/drawing/2014/chart" uri="{C3380CC4-5D6E-409C-BE32-E72D297353CC}">
              <c16:uniqueId val="{00000000-EB8B-46E9-B108-6BE36E2646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188.51</c:v>
                </c:pt>
                <c:pt idx="3">
                  <c:v>189.43</c:v>
                </c:pt>
                <c:pt idx="4">
                  <c:v>196.75</c:v>
                </c:pt>
              </c:numCache>
            </c:numRef>
          </c:val>
          <c:smooth val="0"/>
          <c:extLst>
            <c:ext xmlns:c16="http://schemas.microsoft.com/office/drawing/2014/chart" uri="{C3380CC4-5D6E-409C-BE32-E72D297353CC}">
              <c16:uniqueId val="{00000001-EB8B-46E9-B108-6BE36E2646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2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愛媛県　八幡浜市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30019</v>
      </c>
      <c r="AM8" s="44"/>
      <c r="AN8" s="44"/>
      <c r="AO8" s="44"/>
      <c r="AP8" s="44"/>
      <c r="AQ8" s="44"/>
      <c r="AR8" s="44"/>
      <c r="AS8" s="44"/>
      <c r="AT8" s="45">
        <f>データ!$S$6</f>
        <v>132.65</v>
      </c>
      <c r="AU8" s="46"/>
      <c r="AV8" s="46"/>
      <c r="AW8" s="46"/>
      <c r="AX8" s="46"/>
      <c r="AY8" s="46"/>
      <c r="AZ8" s="46"/>
      <c r="BA8" s="46"/>
      <c r="BB8" s="47">
        <f>データ!$T$6</f>
        <v>226.3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66.33</v>
      </c>
      <c r="J10" s="46"/>
      <c r="K10" s="46"/>
      <c r="L10" s="46"/>
      <c r="M10" s="46"/>
      <c r="N10" s="46"/>
      <c r="O10" s="80"/>
      <c r="P10" s="47">
        <f>データ!$P$6</f>
        <v>95.66</v>
      </c>
      <c r="Q10" s="47"/>
      <c r="R10" s="47"/>
      <c r="S10" s="47"/>
      <c r="T10" s="47"/>
      <c r="U10" s="47"/>
      <c r="V10" s="47"/>
      <c r="W10" s="44">
        <f>データ!$Q$6</f>
        <v>3500</v>
      </c>
      <c r="X10" s="44"/>
      <c r="Y10" s="44"/>
      <c r="Z10" s="44"/>
      <c r="AA10" s="44"/>
      <c r="AB10" s="44"/>
      <c r="AC10" s="44"/>
      <c r="AD10" s="2"/>
      <c r="AE10" s="2"/>
      <c r="AF10" s="2"/>
      <c r="AG10" s="2"/>
      <c r="AH10" s="2"/>
      <c r="AI10" s="2"/>
      <c r="AJ10" s="2"/>
      <c r="AK10" s="2"/>
      <c r="AL10" s="44">
        <f>データ!$U$6</f>
        <v>28339</v>
      </c>
      <c r="AM10" s="44"/>
      <c r="AN10" s="44"/>
      <c r="AO10" s="44"/>
      <c r="AP10" s="44"/>
      <c r="AQ10" s="44"/>
      <c r="AR10" s="44"/>
      <c r="AS10" s="44"/>
      <c r="AT10" s="45">
        <f>データ!$V$6</f>
        <v>35.979999999999997</v>
      </c>
      <c r="AU10" s="46"/>
      <c r="AV10" s="46"/>
      <c r="AW10" s="46"/>
      <c r="AX10" s="46"/>
      <c r="AY10" s="46"/>
      <c r="AZ10" s="46"/>
      <c r="BA10" s="46"/>
      <c r="BB10" s="47">
        <f>データ!$W$6</f>
        <v>787.63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114</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GR4TqNdNfVmzDSlrfu75oRgIlZythtcTbBtr83ACdLHGMyMTFPa+ohPM/YSqR3uEv8bIF2plN58/YTys9+KEA==" saltValue="wT1e+sdj+RkwrudygGdND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382043</v>
      </c>
      <c r="D6" s="20">
        <f t="shared" si="3"/>
        <v>46</v>
      </c>
      <c r="E6" s="20">
        <f t="shared" si="3"/>
        <v>1</v>
      </c>
      <c r="F6" s="20">
        <f t="shared" si="3"/>
        <v>0</v>
      </c>
      <c r="G6" s="20">
        <f t="shared" si="3"/>
        <v>1</v>
      </c>
      <c r="H6" s="20" t="str">
        <f t="shared" si="3"/>
        <v>愛媛県　八幡浜市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66.33</v>
      </c>
      <c r="P6" s="21">
        <f t="shared" si="3"/>
        <v>95.66</v>
      </c>
      <c r="Q6" s="21">
        <f t="shared" si="3"/>
        <v>3500</v>
      </c>
      <c r="R6" s="21">
        <f t="shared" si="3"/>
        <v>30019</v>
      </c>
      <c r="S6" s="21">
        <f t="shared" si="3"/>
        <v>132.65</v>
      </c>
      <c r="T6" s="21">
        <f t="shared" si="3"/>
        <v>226.3</v>
      </c>
      <c r="U6" s="21">
        <f t="shared" si="3"/>
        <v>28339</v>
      </c>
      <c r="V6" s="21">
        <f t="shared" si="3"/>
        <v>35.979999999999997</v>
      </c>
      <c r="W6" s="21">
        <f t="shared" si="3"/>
        <v>787.63</v>
      </c>
      <c r="X6" s="22">
        <f>IF(X7="",NA(),X7)</f>
        <v>111.19</v>
      </c>
      <c r="Y6" s="22">
        <f t="shared" ref="Y6:AG6" si="4">IF(Y7="",NA(),Y7)</f>
        <v>110.95</v>
      </c>
      <c r="Z6" s="22">
        <f t="shared" si="4"/>
        <v>112.05</v>
      </c>
      <c r="AA6" s="22">
        <f t="shared" si="4"/>
        <v>111.83</v>
      </c>
      <c r="AB6" s="22">
        <f t="shared" si="4"/>
        <v>109.63</v>
      </c>
      <c r="AC6" s="22">
        <f t="shared" si="4"/>
        <v>108.83</v>
      </c>
      <c r="AD6" s="22">
        <f t="shared" si="4"/>
        <v>109.23</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7.78</v>
      </c>
      <c r="AQ6" s="22">
        <f t="shared" si="5"/>
        <v>9.59</v>
      </c>
      <c r="AR6" s="22">
        <f t="shared" si="5"/>
        <v>11.55</v>
      </c>
      <c r="AS6" s="21" t="str">
        <f>IF(AS7="","",IF(AS7="-","【-】","【"&amp;SUBSTITUTE(TEXT(AS7,"#,##0.00"),"-","△")&amp;"】"))</f>
        <v>【1.61】</v>
      </c>
      <c r="AT6" s="22">
        <f>IF(AT7="",NA(),AT7)</f>
        <v>463.92</v>
      </c>
      <c r="AU6" s="22">
        <f t="shared" ref="AU6:BC6" si="6">IF(AU7="",NA(),AU7)</f>
        <v>564.09</v>
      </c>
      <c r="AV6" s="22">
        <f t="shared" si="6"/>
        <v>552.14</v>
      </c>
      <c r="AW6" s="22">
        <f t="shared" si="6"/>
        <v>639.46</v>
      </c>
      <c r="AX6" s="22">
        <f t="shared" si="6"/>
        <v>531.97</v>
      </c>
      <c r="AY6" s="22">
        <f t="shared" si="6"/>
        <v>327.77</v>
      </c>
      <c r="AZ6" s="22">
        <f t="shared" si="6"/>
        <v>338.02</v>
      </c>
      <c r="BA6" s="22">
        <f t="shared" si="6"/>
        <v>364.46</v>
      </c>
      <c r="BB6" s="22">
        <f t="shared" si="6"/>
        <v>338.89</v>
      </c>
      <c r="BC6" s="22">
        <f t="shared" si="6"/>
        <v>352.34</v>
      </c>
      <c r="BD6" s="21" t="str">
        <f>IF(BD7="","",IF(BD7="-","【-】","【"&amp;SUBSTITUTE(TEXT(BD7,"#,##0.00"),"-","△")&amp;"】"))</f>
        <v>【239.69】</v>
      </c>
      <c r="BE6" s="22">
        <f>IF(BE7="",NA(),BE7)</f>
        <v>241.92</v>
      </c>
      <c r="BF6" s="22">
        <f t="shared" ref="BF6:BN6" si="7">IF(BF7="",NA(),BF7)</f>
        <v>255.34</v>
      </c>
      <c r="BG6" s="22">
        <f t="shared" si="7"/>
        <v>264.69</v>
      </c>
      <c r="BH6" s="22">
        <f t="shared" si="7"/>
        <v>292.64999999999998</v>
      </c>
      <c r="BI6" s="22">
        <f t="shared" si="7"/>
        <v>326.12</v>
      </c>
      <c r="BJ6" s="22">
        <f t="shared" si="7"/>
        <v>397.1</v>
      </c>
      <c r="BK6" s="22">
        <f t="shared" si="7"/>
        <v>379.91</v>
      </c>
      <c r="BL6" s="22">
        <f t="shared" si="7"/>
        <v>403.72</v>
      </c>
      <c r="BM6" s="22">
        <f t="shared" si="7"/>
        <v>400.21</v>
      </c>
      <c r="BN6" s="22">
        <f t="shared" si="7"/>
        <v>391.13</v>
      </c>
      <c r="BO6" s="21" t="str">
        <f>IF(BO7="","",IF(BO7="-","【-】","【"&amp;SUBSTITUTE(TEXT(BO7,"#,##0.00"),"-","△")&amp;"】"))</f>
        <v>【264.86】</v>
      </c>
      <c r="BP6" s="22">
        <f>IF(BP7="",NA(),BP7)</f>
        <v>99.22</v>
      </c>
      <c r="BQ6" s="22">
        <f t="shared" ref="BQ6:BY6" si="8">IF(BQ7="",NA(),BQ7)</f>
        <v>99.33</v>
      </c>
      <c r="BR6" s="22">
        <f t="shared" si="8"/>
        <v>99.99</v>
      </c>
      <c r="BS6" s="22">
        <f t="shared" si="8"/>
        <v>99.53</v>
      </c>
      <c r="BT6" s="22">
        <f t="shared" si="8"/>
        <v>98.71</v>
      </c>
      <c r="BU6" s="22">
        <f t="shared" si="8"/>
        <v>95.79</v>
      </c>
      <c r="BV6" s="22">
        <f t="shared" si="8"/>
        <v>98.3</v>
      </c>
      <c r="BW6" s="22">
        <f t="shared" si="8"/>
        <v>92.17</v>
      </c>
      <c r="BX6" s="22">
        <f t="shared" si="8"/>
        <v>92.83</v>
      </c>
      <c r="BY6" s="22">
        <f t="shared" si="8"/>
        <v>92.16</v>
      </c>
      <c r="BZ6" s="21" t="str">
        <f>IF(BZ7="","",IF(BZ7="-","【-】","【"&amp;SUBSTITUTE(TEXT(BZ7,"#,##0.00"),"-","△")&amp;"】"))</f>
        <v>【97.59】</v>
      </c>
      <c r="CA6" s="22">
        <f>IF(CA7="",NA(),CA7)</f>
        <v>211.08</v>
      </c>
      <c r="CB6" s="22">
        <f t="shared" ref="CB6:CJ6" si="9">IF(CB7="",NA(),CB7)</f>
        <v>212.11</v>
      </c>
      <c r="CC6" s="22">
        <f t="shared" si="9"/>
        <v>210.55</v>
      </c>
      <c r="CD6" s="22">
        <f t="shared" si="9"/>
        <v>212.1</v>
      </c>
      <c r="CE6" s="22">
        <f t="shared" si="9"/>
        <v>214.69</v>
      </c>
      <c r="CF6" s="22">
        <f t="shared" si="9"/>
        <v>171.13</v>
      </c>
      <c r="CG6" s="22">
        <f t="shared" si="9"/>
        <v>173.7</v>
      </c>
      <c r="CH6" s="22">
        <f t="shared" si="9"/>
        <v>188.51</v>
      </c>
      <c r="CI6" s="22">
        <f t="shared" si="9"/>
        <v>189.43</v>
      </c>
      <c r="CJ6" s="22">
        <f t="shared" si="9"/>
        <v>196.75</v>
      </c>
      <c r="CK6" s="21" t="str">
        <f>IF(CK7="","",IF(CK7="-","【-】","【"&amp;SUBSTITUTE(TEXT(CK7,"#,##0.00"),"-","△")&amp;"】"))</f>
        <v>【181.66】</v>
      </c>
      <c r="CL6" s="22">
        <f>IF(CL7="",NA(),CL7)</f>
        <v>67.930000000000007</v>
      </c>
      <c r="CM6" s="22">
        <f t="shared" ref="CM6:CU6" si="10">IF(CM7="",NA(),CM7)</f>
        <v>67.7</v>
      </c>
      <c r="CN6" s="22">
        <f t="shared" si="10"/>
        <v>66.88</v>
      </c>
      <c r="CO6" s="22">
        <f t="shared" si="10"/>
        <v>66.06</v>
      </c>
      <c r="CP6" s="22">
        <f t="shared" si="10"/>
        <v>65.349999999999994</v>
      </c>
      <c r="CQ6" s="22">
        <f t="shared" si="10"/>
        <v>60.12</v>
      </c>
      <c r="CR6" s="22">
        <f t="shared" si="10"/>
        <v>60.34</v>
      </c>
      <c r="CS6" s="22">
        <f t="shared" si="10"/>
        <v>55.31</v>
      </c>
      <c r="CT6" s="22">
        <f t="shared" si="10"/>
        <v>55.14</v>
      </c>
      <c r="CU6" s="22">
        <f t="shared" si="10"/>
        <v>54.99</v>
      </c>
      <c r="CV6" s="21" t="str">
        <f>IF(CV7="","",IF(CV7="-","【-】","【"&amp;SUBSTITUTE(TEXT(CV7,"#,##0.00"),"-","△")&amp;"】"))</f>
        <v>【60.21】</v>
      </c>
      <c r="CW6" s="22">
        <f>IF(CW7="",NA(),CW7)</f>
        <v>81.510000000000005</v>
      </c>
      <c r="CX6" s="22">
        <f t="shared" ref="CX6:DF6" si="11">IF(CX7="",NA(),CX7)</f>
        <v>80.66</v>
      </c>
      <c r="CY6" s="22">
        <f t="shared" si="11"/>
        <v>79.23</v>
      </c>
      <c r="CZ6" s="22">
        <f t="shared" si="11"/>
        <v>77.86</v>
      </c>
      <c r="DA6" s="22">
        <f t="shared" si="11"/>
        <v>77.84</v>
      </c>
      <c r="DB6" s="22">
        <f t="shared" si="11"/>
        <v>84.24</v>
      </c>
      <c r="DC6" s="22">
        <f t="shared" si="11"/>
        <v>84.19</v>
      </c>
      <c r="DD6" s="22">
        <f t="shared" si="11"/>
        <v>80.36</v>
      </c>
      <c r="DE6" s="22">
        <f t="shared" si="11"/>
        <v>80.13</v>
      </c>
      <c r="DF6" s="22">
        <f t="shared" si="11"/>
        <v>79.34</v>
      </c>
      <c r="DG6" s="21" t="str">
        <f>IF(DG7="","",IF(DG7="-","【-】","【"&amp;SUBSTITUTE(TEXT(DG7,"#,##0.00"),"-","△")&amp;"】"))</f>
        <v>【89.21】</v>
      </c>
      <c r="DH6" s="22">
        <f>IF(DH7="",NA(),DH7)</f>
        <v>57.1</v>
      </c>
      <c r="DI6" s="22">
        <f t="shared" ref="DI6:DQ6" si="12">IF(DI7="",NA(),DI7)</f>
        <v>55.85</v>
      </c>
      <c r="DJ6" s="22">
        <f t="shared" si="12"/>
        <v>57.28</v>
      </c>
      <c r="DK6" s="22">
        <f t="shared" si="12"/>
        <v>58.96</v>
      </c>
      <c r="DL6" s="22">
        <f t="shared" si="12"/>
        <v>60.09</v>
      </c>
      <c r="DM6" s="22">
        <f t="shared" si="12"/>
        <v>48.83</v>
      </c>
      <c r="DN6" s="22">
        <f t="shared" si="12"/>
        <v>49.96</v>
      </c>
      <c r="DO6" s="22">
        <f t="shared" si="12"/>
        <v>52.2</v>
      </c>
      <c r="DP6" s="22">
        <f t="shared" si="12"/>
        <v>52.7</v>
      </c>
      <c r="DQ6" s="22">
        <f t="shared" si="12"/>
        <v>53.48</v>
      </c>
      <c r="DR6" s="21" t="str">
        <f>IF(DR7="","",IF(DR7="-","【-】","【"&amp;SUBSTITUTE(TEXT(DR7,"#,##0.00"),"-","△")&amp;"】"))</f>
        <v>【52.41】</v>
      </c>
      <c r="DS6" s="22">
        <f>IF(DS7="",NA(),DS7)</f>
        <v>22.76</v>
      </c>
      <c r="DT6" s="22">
        <f t="shared" ref="DT6:EB6" si="13">IF(DT7="",NA(),DT7)</f>
        <v>23.78</v>
      </c>
      <c r="DU6" s="22">
        <f t="shared" si="13"/>
        <v>24.66</v>
      </c>
      <c r="DV6" s="22">
        <f t="shared" si="13"/>
        <v>26.99</v>
      </c>
      <c r="DW6" s="22">
        <f t="shared" si="13"/>
        <v>27.64</v>
      </c>
      <c r="DX6" s="22">
        <f t="shared" si="13"/>
        <v>18.18</v>
      </c>
      <c r="DY6" s="22">
        <f t="shared" si="13"/>
        <v>19.32</v>
      </c>
      <c r="DZ6" s="22">
        <f t="shared" si="13"/>
        <v>20.73</v>
      </c>
      <c r="EA6" s="22">
        <f t="shared" si="13"/>
        <v>22.86</v>
      </c>
      <c r="EB6" s="22">
        <f t="shared" si="13"/>
        <v>24.31</v>
      </c>
      <c r="EC6" s="21" t="str">
        <f>IF(EC7="","",IF(EC7="-","【-】","【"&amp;SUBSTITUTE(TEXT(EC7,"#,##0.00"),"-","△")&amp;"】"))</f>
        <v>【26.78】</v>
      </c>
      <c r="ED6" s="22">
        <f>IF(ED7="",NA(),ED7)</f>
        <v>0.82</v>
      </c>
      <c r="EE6" s="22">
        <f t="shared" ref="EE6:EM6" si="14">IF(EE7="",NA(),EE7)</f>
        <v>0.4</v>
      </c>
      <c r="EF6" s="22">
        <f t="shared" si="14"/>
        <v>0.21</v>
      </c>
      <c r="EG6" s="22">
        <f t="shared" si="14"/>
        <v>0.27</v>
      </c>
      <c r="EH6" s="22">
        <f t="shared" si="14"/>
        <v>0.56000000000000005</v>
      </c>
      <c r="EI6" s="22">
        <f t="shared" si="14"/>
        <v>0.56999999999999995</v>
      </c>
      <c r="EJ6" s="22">
        <f t="shared" si="14"/>
        <v>0.52</v>
      </c>
      <c r="EK6" s="22">
        <f t="shared" si="14"/>
        <v>0.5</v>
      </c>
      <c r="EL6" s="22">
        <f t="shared" si="14"/>
        <v>0.41</v>
      </c>
      <c r="EM6" s="22">
        <f t="shared" si="14"/>
        <v>0.41</v>
      </c>
      <c r="EN6" s="21" t="str">
        <f>IF(EN7="","",IF(EN7="-","【-】","【"&amp;SUBSTITUTE(TEXT(EN7,"#,##0.00"),"-","△")&amp;"】"))</f>
        <v>【0.59】</v>
      </c>
    </row>
    <row r="7" spans="1:144" s="23" customFormat="1" x14ac:dyDescent="0.15">
      <c r="A7" s="15"/>
      <c r="B7" s="24">
        <v>2024</v>
      </c>
      <c r="C7" s="24">
        <v>382043</v>
      </c>
      <c r="D7" s="24">
        <v>46</v>
      </c>
      <c r="E7" s="24">
        <v>1</v>
      </c>
      <c r="F7" s="24">
        <v>0</v>
      </c>
      <c r="G7" s="24">
        <v>1</v>
      </c>
      <c r="H7" s="24" t="s">
        <v>93</v>
      </c>
      <c r="I7" s="24" t="s">
        <v>94</v>
      </c>
      <c r="J7" s="24" t="s">
        <v>95</v>
      </c>
      <c r="K7" s="24" t="s">
        <v>96</v>
      </c>
      <c r="L7" s="24" t="s">
        <v>97</v>
      </c>
      <c r="M7" s="24" t="s">
        <v>98</v>
      </c>
      <c r="N7" s="25" t="s">
        <v>99</v>
      </c>
      <c r="O7" s="25">
        <v>66.33</v>
      </c>
      <c r="P7" s="25">
        <v>95.66</v>
      </c>
      <c r="Q7" s="25">
        <v>3500</v>
      </c>
      <c r="R7" s="25">
        <v>30019</v>
      </c>
      <c r="S7" s="25">
        <v>132.65</v>
      </c>
      <c r="T7" s="25">
        <v>226.3</v>
      </c>
      <c r="U7" s="25">
        <v>28339</v>
      </c>
      <c r="V7" s="25">
        <v>35.979999999999997</v>
      </c>
      <c r="W7" s="25">
        <v>787.63</v>
      </c>
      <c r="X7" s="25">
        <v>111.19</v>
      </c>
      <c r="Y7" s="25">
        <v>110.95</v>
      </c>
      <c r="Z7" s="25">
        <v>112.05</v>
      </c>
      <c r="AA7" s="25">
        <v>111.83</v>
      </c>
      <c r="AB7" s="25">
        <v>109.63</v>
      </c>
      <c r="AC7" s="25">
        <v>108.83</v>
      </c>
      <c r="AD7" s="25">
        <v>109.23</v>
      </c>
      <c r="AE7" s="25">
        <v>105.92</v>
      </c>
      <c r="AF7" s="25">
        <v>106.01</v>
      </c>
      <c r="AG7" s="25">
        <v>103.74</v>
      </c>
      <c r="AH7" s="25">
        <v>107.26</v>
      </c>
      <c r="AI7" s="25">
        <v>0</v>
      </c>
      <c r="AJ7" s="25">
        <v>0</v>
      </c>
      <c r="AK7" s="25">
        <v>0</v>
      </c>
      <c r="AL7" s="25">
        <v>0</v>
      </c>
      <c r="AM7" s="25">
        <v>0</v>
      </c>
      <c r="AN7" s="25">
        <v>4.34</v>
      </c>
      <c r="AO7" s="25">
        <v>4.6900000000000004</v>
      </c>
      <c r="AP7" s="25">
        <v>7.78</v>
      </c>
      <c r="AQ7" s="25">
        <v>9.59</v>
      </c>
      <c r="AR7" s="25">
        <v>11.55</v>
      </c>
      <c r="AS7" s="25">
        <v>1.61</v>
      </c>
      <c r="AT7" s="25">
        <v>463.92</v>
      </c>
      <c r="AU7" s="25">
        <v>564.09</v>
      </c>
      <c r="AV7" s="25">
        <v>552.14</v>
      </c>
      <c r="AW7" s="25">
        <v>639.46</v>
      </c>
      <c r="AX7" s="25">
        <v>531.97</v>
      </c>
      <c r="AY7" s="25">
        <v>327.77</v>
      </c>
      <c r="AZ7" s="25">
        <v>338.02</v>
      </c>
      <c r="BA7" s="25">
        <v>364.46</v>
      </c>
      <c r="BB7" s="25">
        <v>338.89</v>
      </c>
      <c r="BC7" s="25">
        <v>352.34</v>
      </c>
      <c r="BD7" s="25">
        <v>239.69</v>
      </c>
      <c r="BE7" s="25">
        <v>241.92</v>
      </c>
      <c r="BF7" s="25">
        <v>255.34</v>
      </c>
      <c r="BG7" s="25">
        <v>264.69</v>
      </c>
      <c r="BH7" s="25">
        <v>292.64999999999998</v>
      </c>
      <c r="BI7" s="25">
        <v>326.12</v>
      </c>
      <c r="BJ7" s="25">
        <v>397.1</v>
      </c>
      <c r="BK7" s="25">
        <v>379.91</v>
      </c>
      <c r="BL7" s="25">
        <v>403.72</v>
      </c>
      <c r="BM7" s="25">
        <v>400.21</v>
      </c>
      <c r="BN7" s="25">
        <v>391.13</v>
      </c>
      <c r="BO7" s="25">
        <v>264.86</v>
      </c>
      <c r="BP7" s="25">
        <v>99.22</v>
      </c>
      <c r="BQ7" s="25">
        <v>99.33</v>
      </c>
      <c r="BR7" s="25">
        <v>99.99</v>
      </c>
      <c r="BS7" s="25">
        <v>99.53</v>
      </c>
      <c r="BT7" s="25">
        <v>98.71</v>
      </c>
      <c r="BU7" s="25">
        <v>95.79</v>
      </c>
      <c r="BV7" s="25">
        <v>98.3</v>
      </c>
      <c r="BW7" s="25">
        <v>92.17</v>
      </c>
      <c r="BX7" s="25">
        <v>92.83</v>
      </c>
      <c r="BY7" s="25">
        <v>92.16</v>
      </c>
      <c r="BZ7" s="25">
        <v>97.59</v>
      </c>
      <c r="CA7" s="25">
        <v>211.08</v>
      </c>
      <c r="CB7" s="25">
        <v>212.11</v>
      </c>
      <c r="CC7" s="25">
        <v>210.55</v>
      </c>
      <c r="CD7" s="25">
        <v>212.1</v>
      </c>
      <c r="CE7" s="25">
        <v>214.69</v>
      </c>
      <c r="CF7" s="25">
        <v>171.13</v>
      </c>
      <c r="CG7" s="25">
        <v>173.7</v>
      </c>
      <c r="CH7" s="25">
        <v>188.51</v>
      </c>
      <c r="CI7" s="25">
        <v>189.43</v>
      </c>
      <c r="CJ7" s="25">
        <v>196.75</v>
      </c>
      <c r="CK7" s="25">
        <v>181.66</v>
      </c>
      <c r="CL7" s="25">
        <v>67.930000000000007</v>
      </c>
      <c r="CM7" s="25">
        <v>67.7</v>
      </c>
      <c r="CN7" s="25">
        <v>66.88</v>
      </c>
      <c r="CO7" s="25">
        <v>66.06</v>
      </c>
      <c r="CP7" s="25">
        <v>65.349999999999994</v>
      </c>
      <c r="CQ7" s="25">
        <v>60.12</v>
      </c>
      <c r="CR7" s="25">
        <v>60.34</v>
      </c>
      <c r="CS7" s="25">
        <v>55.31</v>
      </c>
      <c r="CT7" s="25">
        <v>55.14</v>
      </c>
      <c r="CU7" s="25">
        <v>54.99</v>
      </c>
      <c r="CV7" s="25">
        <v>60.21</v>
      </c>
      <c r="CW7" s="25">
        <v>81.510000000000005</v>
      </c>
      <c r="CX7" s="25">
        <v>80.66</v>
      </c>
      <c r="CY7" s="25">
        <v>79.23</v>
      </c>
      <c r="CZ7" s="25">
        <v>77.86</v>
      </c>
      <c r="DA7" s="25">
        <v>77.84</v>
      </c>
      <c r="DB7" s="25">
        <v>84.24</v>
      </c>
      <c r="DC7" s="25">
        <v>84.19</v>
      </c>
      <c r="DD7" s="25">
        <v>80.36</v>
      </c>
      <c r="DE7" s="25">
        <v>80.13</v>
      </c>
      <c r="DF7" s="25">
        <v>79.34</v>
      </c>
      <c r="DG7" s="25">
        <v>89.21</v>
      </c>
      <c r="DH7" s="25">
        <v>57.1</v>
      </c>
      <c r="DI7" s="25">
        <v>55.85</v>
      </c>
      <c r="DJ7" s="25">
        <v>57.28</v>
      </c>
      <c r="DK7" s="25">
        <v>58.96</v>
      </c>
      <c r="DL7" s="25">
        <v>60.09</v>
      </c>
      <c r="DM7" s="25">
        <v>48.83</v>
      </c>
      <c r="DN7" s="25">
        <v>49.96</v>
      </c>
      <c r="DO7" s="25">
        <v>52.2</v>
      </c>
      <c r="DP7" s="25">
        <v>52.7</v>
      </c>
      <c r="DQ7" s="25">
        <v>53.48</v>
      </c>
      <c r="DR7" s="25">
        <v>52.41</v>
      </c>
      <c r="DS7" s="25">
        <v>22.76</v>
      </c>
      <c r="DT7" s="25">
        <v>23.78</v>
      </c>
      <c r="DU7" s="25">
        <v>24.66</v>
      </c>
      <c r="DV7" s="25">
        <v>26.99</v>
      </c>
      <c r="DW7" s="25">
        <v>27.64</v>
      </c>
      <c r="DX7" s="25">
        <v>18.18</v>
      </c>
      <c r="DY7" s="25">
        <v>19.32</v>
      </c>
      <c r="DZ7" s="25">
        <v>20.73</v>
      </c>
      <c r="EA7" s="25">
        <v>22.86</v>
      </c>
      <c r="EB7" s="25">
        <v>24.31</v>
      </c>
      <c r="EC7" s="25">
        <v>26.78</v>
      </c>
      <c r="ED7" s="25">
        <v>0.82</v>
      </c>
      <c r="EE7" s="25">
        <v>0.4</v>
      </c>
      <c r="EF7" s="25">
        <v>0.21</v>
      </c>
      <c r="EG7" s="25">
        <v>0.27</v>
      </c>
      <c r="EH7" s="25">
        <v>0.56000000000000005</v>
      </c>
      <c r="EI7" s="25">
        <v>0.56999999999999995</v>
      </c>
      <c r="EJ7" s="25">
        <v>0.52</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駿斗</cp:lastModifiedBy>
  <cp:lastPrinted>2026-02-17T07:33:34Z</cp:lastPrinted>
  <dcterms:created xsi:type="dcterms:W3CDTF">2025-12-12T09:22:26Z</dcterms:created>
  <dcterms:modified xsi:type="dcterms:W3CDTF">2026-02-17T07:33:37Z</dcterms:modified>
  <cp:category/>
</cp:coreProperties>
</file>